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autoCompressPictures="0"/>
  <xr:revisionPtr revIDLastSave="210" documentId="8_{478ECDD6-3665-4C5F-984A-D6F522A7D4BC}" xr6:coauthVersionLast="47" xr6:coauthVersionMax="47" xr10:uidLastSave="{048F2B01-74EF-4967-BAEC-2F3C4C7C1A49}"/>
  <bookViews>
    <workbookView xWindow="195" yWindow="780" windowWidth="24375" windowHeight="14325" xr2:uid="{00000000-000D-0000-FFFF-FFFF00000000}"/>
  </bookViews>
  <sheets>
    <sheet name="Basic Calculator" sheetId="1" r:id="rId1"/>
    <sheet name="Advanced Calculator" sheetId="2" r:id="rId2"/>
    <sheet name="Sheet3" sheetId="3" state="hidden" r:id="rId3"/>
  </sheets>
  <definedNames>
    <definedName name="_xlnm.Print_Area" localSheetId="0">'Basic Calculator'!$A$1:$L$22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2" l="1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E7" i="2"/>
  <c r="AN24" i="2"/>
  <c r="AO12" i="2"/>
  <c r="AO24" i="2"/>
  <c r="AP12" i="2"/>
  <c r="AP24" i="2"/>
  <c r="AQ12" i="2"/>
  <c r="AQ24" i="2"/>
  <c r="AR12" i="2"/>
  <c r="AR24" i="2"/>
  <c r="AS12" i="2"/>
  <c r="AS24" i="2"/>
  <c r="AT12" i="2"/>
  <c r="AT24" i="2"/>
  <c r="AU12" i="2"/>
  <c r="AU24" i="2"/>
  <c r="AV12" i="2"/>
  <c r="AV24" i="2"/>
  <c r="AW12" i="2"/>
  <c r="AW24" i="2"/>
  <c r="AX12" i="2"/>
  <c r="AX24" i="2"/>
  <c r="AY12" i="2"/>
  <c r="AY24" i="2"/>
  <c r="G37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F37" i="2"/>
  <c r="P24" i="2"/>
  <c r="Q24" i="2"/>
  <c r="R24" i="2"/>
  <c r="S24" i="2"/>
  <c r="T24" i="2"/>
  <c r="U24" i="2"/>
  <c r="V24" i="2"/>
  <c r="W24" i="2"/>
  <c r="X24" i="2"/>
  <c r="Y24" i="2"/>
  <c r="Z24" i="2"/>
  <c r="AA24" i="2"/>
  <c r="E37" i="2"/>
  <c r="D24" i="2"/>
  <c r="E24" i="2"/>
  <c r="F24" i="2"/>
  <c r="G24" i="2"/>
  <c r="H24" i="2"/>
  <c r="I24" i="2"/>
  <c r="J24" i="2"/>
  <c r="K24" i="2"/>
  <c r="L24" i="2"/>
  <c r="M24" i="2"/>
  <c r="N24" i="2"/>
  <c r="O24" i="2"/>
  <c r="D37" i="2"/>
  <c r="Q7" i="2"/>
  <c r="O7" i="2"/>
  <c r="M7" i="2"/>
  <c r="K7" i="2"/>
  <c r="I7" i="2"/>
  <c r="G7" i="2"/>
  <c r="F18" i="1"/>
  <c r="J10" i="1"/>
  <c r="J11" i="1"/>
  <c r="J12" i="1"/>
  <c r="J13" i="1"/>
  <c r="J14" i="1"/>
  <c r="J15" i="1"/>
  <c r="J9" i="1"/>
  <c r="J3" i="3"/>
  <c r="H30" i="3"/>
  <c r="H31" i="3"/>
  <c r="H32" i="3"/>
  <c r="H33" i="3"/>
  <c r="H34" i="3"/>
  <c r="H35" i="3"/>
  <c r="H36" i="3"/>
  <c r="H37" i="3"/>
  <c r="H38" i="3"/>
  <c r="H39" i="3"/>
  <c r="H96" i="3"/>
  <c r="H97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96" i="3"/>
  <c r="I97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96" i="3"/>
  <c r="J97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96" i="3"/>
  <c r="K97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96" i="3"/>
  <c r="L97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96" i="3"/>
  <c r="M97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96" i="3"/>
  <c r="N97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F99" i="3"/>
  <c r="E30" i="3"/>
  <c r="E96" i="3"/>
  <c r="E97" i="3"/>
  <c r="F30" i="3"/>
  <c r="F31" i="3"/>
  <c r="F32" i="3"/>
  <c r="F96" i="3"/>
  <c r="F97" i="3"/>
  <c r="G30" i="3"/>
  <c r="G31" i="3"/>
  <c r="G32" i="3"/>
  <c r="G33" i="3"/>
  <c r="G34" i="3"/>
  <c r="G35" i="3"/>
  <c r="G96" i="3"/>
  <c r="G97" i="3"/>
  <c r="D96" i="3"/>
  <c r="D97" i="3"/>
  <c r="J6" i="3"/>
  <c r="J7" i="3"/>
  <c r="J8" i="3"/>
  <c r="J9" i="3"/>
  <c r="J10" i="3"/>
  <c r="J11" i="3"/>
  <c r="J12" i="3"/>
  <c r="J18" i="3"/>
  <c r="J19" i="3"/>
  <c r="K6" i="3"/>
  <c r="K7" i="3"/>
  <c r="K8" i="3"/>
  <c r="K9" i="3"/>
  <c r="K10" i="3"/>
  <c r="K11" i="3"/>
  <c r="K12" i="3"/>
  <c r="K13" i="3"/>
  <c r="K18" i="3"/>
  <c r="K19" i="3"/>
  <c r="N6" i="3"/>
  <c r="N7" i="3"/>
  <c r="N8" i="3"/>
  <c r="N9" i="3"/>
  <c r="N10" i="3"/>
  <c r="N11" i="3"/>
  <c r="N12" i="3"/>
  <c r="N13" i="3"/>
  <c r="N14" i="3"/>
  <c r="N15" i="3"/>
  <c r="N16" i="3"/>
  <c r="N18" i="3"/>
  <c r="N19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D6" i="3"/>
  <c r="D18" i="3"/>
  <c r="D19" i="3"/>
  <c r="E6" i="3"/>
  <c r="E7" i="3"/>
  <c r="E18" i="3"/>
  <c r="E19" i="3"/>
  <c r="F6" i="3"/>
  <c r="F7" i="3"/>
  <c r="F8" i="3"/>
  <c r="F18" i="3"/>
  <c r="F19" i="3"/>
  <c r="G6" i="3"/>
  <c r="G7" i="3"/>
  <c r="G8" i="3"/>
  <c r="G9" i="3"/>
  <c r="G18" i="3"/>
  <c r="G19" i="3"/>
  <c r="H6" i="3"/>
  <c r="H7" i="3"/>
  <c r="H8" i="3"/>
  <c r="H9" i="3"/>
  <c r="H10" i="3"/>
  <c r="H18" i="3"/>
  <c r="H19" i="3"/>
  <c r="I6" i="3"/>
  <c r="I7" i="3"/>
  <c r="I8" i="3"/>
  <c r="I9" i="3"/>
  <c r="I10" i="3"/>
  <c r="I11" i="3"/>
  <c r="I18" i="3"/>
  <c r="I19" i="3"/>
  <c r="L6" i="3"/>
  <c r="L7" i="3"/>
  <c r="L8" i="3"/>
  <c r="L9" i="3"/>
  <c r="L10" i="3"/>
  <c r="L11" i="3"/>
  <c r="L12" i="3"/>
  <c r="L13" i="3"/>
  <c r="L14" i="3"/>
  <c r="L18" i="3"/>
  <c r="L19" i="3"/>
  <c r="M6" i="3"/>
  <c r="M7" i="3"/>
  <c r="M8" i="3"/>
  <c r="M9" i="3"/>
  <c r="M10" i="3"/>
  <c r="M11" i="3"/>
  <c r="M12" i="3"/>
  <c r="M13" i="3"/>
  <c r="M14" i="3"/>
  <c r="M15" i="3"/>
  <c r="M18" i="3"/>
  <c r="M19" i="3"/>
  <c r="F21" i="3"/>
  <c r="E13" i="2"/>
  <c r="F14" i="2"/>
  <c r="G15" i="2"/>
  <c r="H16" i="2"/>
  <c r="I17" i="2"/>
  <c r="J18" i="2"/>
  <c r="D20" i="2"/>
  <c r="E32" i="2"/>
  <c r="F13" i="2"/>
  <c r="G14" i="2"/>
  <c r="H15" i="2"/>
  <c r="I16" i="2"/>
  <c r="J17" i="2"/>
  <c r="K18" i="2"/>
  <c r="D32" i="2"/>
  <c r="E20" i="2"/>
  <c r="G13" i="2"/>
  <c r="F20" i="2"/>
  <c r="H13" i="2"/>
  <c r="H14" i="2"/>
  <c r="I15" i="2"/>
  <c r="J16" i="2"/>
  <c r="K17" i="2"/>
  <c r="L18" i="2"/>
  <c r="F32" i="2"/>
  <c r="G32" i="2"/>
  <c r="G20" i="2"/>
  <c r="I13" i="2"/>
  <c r="H25" i="2"/>
  <c r="I14" i="2"/>
  <c r="H20" i="2"/>
  <c r="J13" i="2"/>
  <c r="I25" i="2"/>
  <c r="J14" i="2"/>
  <c r="J15" i="2"/>
  <c r="I20" i="2"/>
  <c r="H32" i="2"/>
  <c r="K13" i="2"/>
  <c r="J25" i="2"/>
  <c r="K15" i="2"/>
  <c r="K16" i="2"/>
  <c r="K14" i="2"/>
  <c r="I32" i="2"/>
  <c r="J20" i="2"/>
  <c r="L14" i="2"/>
  <c r="L16" i="2"/>
  <c r="L17" i="2"/>
  <c r="L13" i="2"/>
  <c r="K25" i="2"/>
  <c r="L15" i="2"/>
  <c r="K20" i="2"/>
  <c r="J32" i="2"/>
  <c r="M15" i="2"/>
  <c r="M17" i="2"/>
  <c r="M18" i="2"/>
  <c r="N18" i="2"/>
  <c r="M16" i="2"/>
  <c r="M13" i="2"/>
  <c r="L25" i="2"/>
  <c r="M14" i="2"/>
  <c r="K32" i="2"/>
  <c r="L20" i="2"/>
  <c r="N16" i="2"/>
  <c r="N17" i="2"/>
  <c r="N14" i="2"/>
  <c r="M26" i="2"/>
  <c r="N13" i="2"/>
  <c r="M25" i="2"/>
  <c r="N15" i="2"/>
  <c r="O15" i="2"/>
  <c r="M20" i="2"/>
  <c r="L32" i="2"/>
  <c r="O17" i="2"/>
  <c r="O13" i="2"/>
  <c r="N25" i="2"/>
  <c r="O16" i="2"/>
  <c r="P16" i="2"/>
  <c r="O14" i="2"/>
  <c r="N26" i="2"/>
  <c r="O18" i="2"/>
  <c r="M32" i="2"/>
  <c r="N20" i="2"/>
  <c r="P18" i="2"/>
  <c r="P17" i="2"/>
  <c r="Q17" i="2"/>
  <c r="P14" i="2"/>
  <c r="O26" i="2"/>
  <c r="D39" i="2"/>
  <c r="P15" i="2"/>
  <c r="Q15" i="2"/>
  <c r="P13" i="2"/>
  <c r="O25" i="2"/>
  <c r="D38" i="2"/>
  <c r="N32" i="2"/>
  <c r="O20" i="2"/>
  <c r="Q16" i="2"/>
  <c r="R16" i="2"/>
  <c r="Q14" i="2"/>
  <c r="P26" i="2"/>
  <c r="R15" i="2"/>
  <c r="Q13" i="2"/>
  <c r="P25" i="2"/>
  <c r="Q18" i="2"/>
  <c r="R18" i="2"/>
  <c r="D44" i="2"/>
  <c r="O32" i="2"/>
  <c r="P20" i="2"/>
  <c r="R17" i="2"/>
  <c r="S17" i="2"/>
  <c r="R13" i="2"/>
  <c r="Q25" i="2"/>
  <c r="R14" i="2"/>
  <c r="Q26" i="2"/>
  <c r="S15" i="2"/>
  <c r="R27" i="2"/>
  <c r="S16" i="2"/>
  <c r="P32" i="2"/>
  <c r="Q20" i="2"/>
  <c r="T17" i="2"/>
  <c r="S18" i="2"/>
  <c r="T18" i="2"/>
  <c r="S27" i="2"/>
  <c r="S14" i="2"/>
  <c r="T15" i="2"/>
  <c r="R26" i="2"/>
  <c r="T16" i="2"/>
  <c r="S13" i="2"/>
  <c r="R25" i="2"/>
  <c r="R20" i="2"/>
  <c r="Q32" i="2"/>
  <c r="U18" i="2"/>
  <c r="T27" i="2"/>
  <c r="U16" i="2"/>
  <c r="T13" i="2"/>
  <c r="S25" i="2"/>
  <c r="U17" i="2"/>
  <c r="T14" i="2"/>
  <c r="U15" i="2"/>
  <c r="S26" i="2"/>
  <c r="R32" i="2"/>
  <c r="S20" i="2"/>
  <c r="V17" i="2"/>
  <c r="V18" i="2"/>
  <c r="V16" i="2"/>
  <c r="U27" i="2"/>
  <c r="U14" i="2"/>
  <c r="T26" i="2"/>
  <c r="U13" i="2"/>
  <c r="T25" i="2"/>
  <c r="T20" i="2"/>
  <c r="S32" i="2"/>
  <c r="W17" i="2"/>
  <c r="V13" i="2"/>
  <c r="U25" i="2"/>
  <c r="V14" i="2"/>
  <c r="U26" i="2"/>
  <c r="V15" i="2"/>
  <c r="W16" i="2"/>
  <c r="W18" i="2"/>
  <c r="T32" i="2"/>
  <c r="U20" i="2"/>
  <c r="X18" i="2"/>
  <c r="W15" i="2"/>
  <c r="X16" i="2"/>
  <c r="V27" i="2"/>
  <c r="W13" i="2"/>
  <c r="V25" i="2"/>
  <c r="W28" i="2"/>
  <c r="W14" i="2"/>
  <c r="V26" i="2"/>
  <c r="X17" i="2"/>
  <c r="U32" i="2"/>
  <c r="V20" i="2"/>
  <c r="X28" i="2"/>
  <c r="X13" i="2"/>
  <c r="W25" i="2"/>
  <c r="Y17" i="2"/>
  <c r="X15" i="2"/>
  <c r="W27" i="2"/>
  <c r="X14" i="2"/>
  <c r="W26" i="2"/>
  <c r="Y18" i="2"/>
  <c r="V32" i="2"/>
  <c r="W20" i="2"/>
  <c r="Y14" i="2"/>
  <c r="X26" i="2"/>
  <c r="Y15" i="2"/>
  <c r="X27" i="2"/>
  <c r="Y13" i="2"/>
  <c r="X25" i="2"/>
  <c r="Z18" i="2"/>
  <c r="Y16" i="2"/>
  <c r="Z17" i="2"/>
  <c r="W32" i="2"/>
  <c r="X20" i="2"/>
  <c r="AA18" i="2"/>
  <c r="Z13" i="2"/>
  <c r="Y25" i="2"/>
  <c r="Z15" i="2"/>
  <c r="Y27" i="2"/>
  <c r="Z16" i="2"/>
  <c r="Y28" i="2"/>
  <c r="Z14" i="2"/>
  <c r="Y26" i="2"/>
  <c r="X32" i="2"/>
  <c r="Y20" i="2"/>
  <c r="AA15" i="2"/>
  <c r="Z27" i="2"/>
  <c r="AA16" i="2"/>
  <c r="Z28" i="2"/>
  <c r="AA13" i="2"/>
  <c r="Z25" i="2"/>
  <c r="AA14" i="2"/>
  <c r="Z26" i="2"/>
  <c r="AA17" i="2"/>
  <c r="Y32" i="2"/>
  <c r="Z20" i="2"/>
  <c r="AB14" i="2"/>
  <c r="AA26" i="2"/>
  <c r="E39" i="2"/>
  <c r="AB13" i="2"/>
  <c r="AA25" i="2"/>
  <c r="E38" i="2"/>
  <c r="AB16" i="2"/>
  <c r="AA28" i="2"/>
  <c r="E41" i="2"/>
  <c r="AB17" i="2"/>
  <c r="AB18" i="2"/>
  <c r="AB15" i="2"/>
  <c r="AA27" i="2"/>
  <c r="E40" i="2"/>
  <c r="Z32" i="2"/>
  <c r="AA20" i="2"/>
  <c r="AC18" i="2"/>
  <c r="AC13" i="2"/>
  <c r="AB25" i="2"/>
  <c r="AC17" i="2"/>
  <c r="AB29" i="2"/>
  <c r="AC16" i="2"/>
  <c r="AB28" i="2"/>
  <c r="AC15" i="2"/>
  <c r="AB27" i="2"/>
  <c r="AC14" i="2"/>
  <c r="AB26" i="2"/>
  <c r="AA32" i="2"/>
  <c r="E44" i="2"/>
  <c r="AB20" i="2"/>
  <c r="AD15" i="2"/>
  <c r="AC27" i="2"/>
  <c r="AD16" i="2"/>
  <c r="AC28" i="2"/>
  <c r="AD17" i="2"/>
  <c r="AC29" i="2"/>
  <c r="AD14" i="2"/>
  <c r="AC26" i="2"/>
  <c r="AD18" i="2"/>
  <c r="AD13" i="2"/>
  <c r="AC25" i="2"/>
  <c r="AC20" i="2"/>
  <c r="AB32" i="2"/>
  <c r="AE14" i="2"/>
  <c r="AD26" i="2"/>
  <c r="AE13" i="2"/>
  <c r="AD25" i="2"/>
  <c r="AE17" i="2"/>
  <c r="AD29" i="2"/>
  <c r="AE16" i="2"/>
  <c r="AD28" i="2"/>
  <c r="AE18" i="2"/>
  <c r="AE15" i="2"/>
  <c r="AD27" i="2"/>
  <c r="AD20" i="2"/>
  <c r="AC32" i="2"/>
  <c r="AF16" i="2"/>
  <c r="AE28" i="2"/>
  <c r="AF13" i="2"/>
  <c r="AE25" i="2"/>
  <c r="AF17" i="2"/>
  <c r="AE29" i="2"/>
  <c r="AF15" i="2"/>
  <c r="AE27" i="2"/>
  <c r="AF18" i="2"/>
  <c r="AF14" i="2"/>
  <c r="AE26" i="2"/>
  <c r="AD32" i="2"/>
  <c r="AE20" i="2"/>
  <c r="AG15" i="2"/>
  <c r="AF27" i="2"/>
  <c r="AG17" i="2"/>
  <c r="AF29" i="2"/>
  <c r="AG13" i="2"/>
  <c r="AF25" i="2"/>
  <c r="AG14" i="2"/>
  <c r="AF26" i="2"/>
  <c r="AG18" i="2"/>
  <c r="AG16" i="2"/>
  <c r="AF28" i="2"/>
  <c r="AE32" i="2"/>
  <c r="AF20" i="2"/>
  <c r="AH18" i="2"/>
  <c r="AH15" i="2"/>
  <c r="AG27" i="2"/>
  <c r="AH14" i="2"/>
  <c r="AG26" i="2"/>
  <c r="AH13" i="2"/>
  <c r="AG25" i="2"/>
  <c r="AH17" i="2"/>
  <c r="AG29" i="2"/>
  <c r="AH16" i="2"/>
  <c r="AG28" i="2"/>
  <c r="AF32" i="2"/>
  <c r="AG20" i="2"/>
  <c r="AI18" i="2"/>
  <c r="AI13" i="2"/>
  <c r="AH25" i="2"/>
  <c r="AI17" i="2"/>
  <c r="AH29" i="2"/>
  <c r="AI14" i="2"/>
  <c r="AH26" i="2"/>
  <c r="AI16" i="2"/>
  <c r="AH28" i="2"/>
  <c r="AI15" i="2"/>
  <c r="AH27" i="2"/>
  <c r="AG32" i="2"/>
  <c r="AH20" i="2"/>
  <c r="AJ17" i="2"/>
  <c r="AI29" i="2"/>
  <c r="AJ16" i="2"/>
  <c r="AI28" i="2"/>
  <c r="AJ15" i="2"/>
  <c r="AI27" i="2"/>
  <c r="AJ14" i="2"/>
  <c r="AI26" i="2"/>
  <c r="AJ13" i="2"/>
  <c r="AI25" i="2"/>
  <c r="AJ18" i="2"/>
  <c r="AH32" i="2"/>
  <c r="AI20" i="2"/>
  <c r="AK18" i="2"/>
  <c r="AK14" i="2"/>
  <c r="AJ26" i="2"/>
  <c r="AK15" i="2"/>
  <c r="AJ27" i="2"/>
  <c r="AK16" i="2"/>
  <c r="AJ28" i="2"/>
  <c r="AK13" i="2"/>
  <c r="AJ25" i="2"/>
  <c r="AK17" i="2"/>
  <c r="AJ29" i="2"/>
  <c r="AJ20" i="2"/>
  <c r="AI32" i="2"/>
  <c r="AL18" i="2"/>
  <c r="AL14" i="2"/>
  <c r="AK26" i="2"/>
  <c r="AL13" i="2"/>
  <c r="AK25" i="2"/>
  <c r="AL16" i="2"/>
  <c r="AK28" i="2"/>
  <c r="AL15" i="2"/>
  <c r="AK27" i="2"/>
  <c r="AL17" i="2"/>
  <c r="AK29" i="2"/>
  <c r="AJ32" i="2"/>
  <c r="AK20" i="2"/>
  <c r="AM18" i="2"/>
  <c r="AM15" i="2"/>
  <c r="AL27" i="2"/>
  <c r="AM17" i="2"/>
  <c r="AL29" i="2"/>
  <c r="AM16" i="2"/>
  <c r="AL28" i="2"/>
  <c r="AM13" i="2"/>
  <c r="AL25" i="2"/>
  <c r="AM14" i="2"/>
  <c r="AL26" i="2"/>
  <c r="AK32" i="2"/>
  <c r="AL20" i="2"/>
  <c r="AN13" i="2"/>
  <c r="AM25" i="2"/>
  <c r="F38" i="2"/>
  <c r="AN17" i="2"/>
  <c r="AM29" i="2"/>
  <c r="F42" i="2"/>
  <c r="AN14" i="2"/>
  <c r="AM26" i="2"/>
  <c r="F39" i="2"/>
  <c r="AN15" i="2"/>
  <c r="AM27" i="2"/>
  <c r="F40" i="2"/>
  <c r="AN16" i="2"/>
  <c r="AM28" i="2"/>
  <c r="F41" i="2"/>
  <c r="AN18" i="2"/>
  <c r="AO18" i="2"/>
  <c r="AL32" i="2"/>
  <c r="AM20" i="2"/>
  <c r="AO14" i="2"/>
  <c r="AN26" i="2"/>
  <c r="AO15" i="2"/>
  <c r="AN27" i="2"/>
  <c r="AO17" i="2"/>
  <c r="AN29" i="2"/>
  <c r="AO16" i="2"/>
  <c r="AN28" i="2"/>
  <c r="AO13" i="2"/>
  <c r="AN25" i="2"/>
  <c r="F44" i="2"/>
  <c r="AN20" i="2"/>
  <c r="AM32" i="2"/>
  <c r="AP14" i="2"/>
  <c r="AO26" i="2"/>
  <c r="AP17" i="2"/>
  <c r="AO29" i="2"/>
  <c r="AP18" i="2"/>
  <c r="AP16" i="2"/>
  <c r="AO28" i="2"/>
  <c r="AP15" i="2"/>
  <c r="AO27" i="2"/>
  <c r="AP13" i="2"/>
  <c r="AO25" i="2"/>
  <c r="AN32" i="2"/>
  <c r="AO20" i="2"/>
  <c r="AQ18" i="2"/>
  <c r="AQ30" i="2"/>
  <c r="AQ15" i="2"/>
  <c r="AP27" i="2"/>
  <c r="AQ16" i="2"/>
  <c r="AP28" i="2"/>
  <c r="AQ14" i="2"/>
  <c r="AP26" i="2"/>
  <c r="AQ17" i="2"/>
  <c r="AP29" i="2"/>
  <c r="AQ13" i="2"/>
  <c r="AP25" i="2"/>
  <c r="AO32" i="2"/>
  <c r="AP20" i="2"/>
  <c r="AR17" i="2"/>
  <c r="AQ29" i="2"/>
  <c r="AR18" i="2"/>
  <c r="AR15" i="2"/>
  <c r="AQ27" i="2"/>
  <c r="AR14" i="2"/>
  <c r="AQ26" i="2"/>
  <c r="AR16" i="2"/>
  <c r="AQ28" i="2"/>
  <c r="AR13" i="2"/>
  <c r="AQ25" i="2"/>
  <c r="AP32" i="2"/>
  <c r="AQ20" i="2"/>
  <c r="AS14" i="2"/>
  <c r="AR26" i="2"/>
  <c r="AS16" i="2"/>
  <c r="AR28" i="2"/>
  <c r="AS15" i="2"/>
  <c r="AR27" i="2"/>
  <c r="AS18" i="2"/>
  <c r="AR30" i="2"/>
  <c r="AS17" i="2"/>
  <c r="AR29" i="2"/>
  <c r="AS13" i="2"/>
  <c r="AR25" i="2"/>
  <c r="AQ32" i="2"/>
  <c r="AR20" i="2"/>
  <c r="AT17" i="2"/>
  <c r="AS29" i="2"/>
  <c r="AT15" i="2"/>
  <c r="AS27" i="2"/>
  <c r="AT16" i="2"/>
  <c r="AS28" i="2"/>
  <c r="AT14" i="2"/>
  <c r="AS26" i="2"/>
  <c r="AT18" i="2"/>
  <c r="AS30" i="2"/>
  <c r="AT13" i="2"/>
  <c r="AS25" i="2"/>
  <c r="AR32" i="2"/>
  <c r="AS20" i="2"/>
  <c r="AU18" i="2"/>
  <c r="AT30" i="2"/>
  <c r="AU16" i="2"/>
  <c r="AT28" i="2"/>
  <c r="AU13" i="2"/>
  <c r="AT25" i="2"/>
  <c r="AU15" i="2"/>
  <c r="AT27" i="2"/>
  <c r="AU17" i="2"/>
  <c r="AT29" i="2"/>
  <c r="AU14" i="2"/>
  <c r="AT26" i="2"/>
  <c r="AS32" i="2"/>
  <c r="AT20" i="2"/>
  <c r="AV18" i="2"/>
  <c r="AU30" i="2"/>
  <c r="AV17" i="2"/>
  <c r="AU29" i="2"/>
  <c r="AV14" i="2"/>
  <c r="AU26" i="2"/>
  <c r="AV15" i="2"/>
  <c r="AU27" i="2"/>
  <c r="AV13" i="2"/>
  <c r="AU25" i="2"/>
  <c r="AV16" i="2"/>
  <c r="AU28" i="2"/>
  <c r="AT32" i="2"/>
  <c r="AU20" i="2"/>
  <c r="AW18" i="2"/>
  <c r="AV30" i="2"/>
  <c r="AW16" i="2"/>
  <c r="AV28" i="2"/>
  <c r="AW13" i="2"/>
  <c r="AV25" i="2"/>
  <c r="AW15" i="2"/>
  <c r="AV27" i="2"/>
  <c r="AW14" i="2"/>
  <c r="AV26" i="2"/>
  <c r="AW17" i="2"/>
  <c r="AV29" i="2"/>
  <c r="AU32" i="2"/>
  <c r="AV20" i="2"/>
  <c r="AX18" i="2"/>
  <c r="AW30" i="2"/>
  <c r="AX14" i="2"/>
  <c r="AW26" i="2"/>
  <c r="AX15" i="2"/>
  <c r="AW27" i="2"/>
  <c r="AX13" i="2"/>
  <c r="AW25" i="2"/>
  <c r="AX17" i="2"/>
  <c r="AW29" i="2"/>
  <c r="AX16" i="2"/>
  <c r="AW28" i="2"/>
  <c r="AV32" i="2"/>
  <c r="AW20" i="2"/>
  <c r="AY17" i="2"/>
  <c r="AY29" i="2"/>
  <c r="AX29" i="2"/>
  <c r="AY13" i="2"/>
  <c r="AY25" i="2"/>
  <c r="AX25" i="2"/>
  <c r="AY18" i="2"/>
  <c r="AY30" i="2"/>
  <c r="AX30" i="2"/>
  <c r="AY15" i="2"/>
  <c r="AY27" i="2"/>
  <c r="AX27" i="2"/>
  <c r="AY16" i="2"/>
  <c r="AY28" i="2"/>
  <c r="AX28" i="2"/>
  <c r="AY14" i="2"/>
  <c r="AY26" i="2"/>
  <c r="AX26" i="2"/>
  <c r="AW32" i="2"/>
  <c r="AX20" i="2"/>
  <c r="AX32" i="2"/>
  <c r="G41" i="2"/>
  <c r="G43" i="2"/>
  <c r="G42" i="2"/>
  <c r="G40" i="2"/>
  <c r="G38" i="2"/>
  <c r="G39" i="2"/>
  <c r="AY20" i="2"/>
  <c r="AY32" i="2"/>
  <c r="G44" i="2"/>
  <c r="F19" i="1" l="1"/>
  <c r="F20" i="1" s="1"/>
</calcChain>
</file>

<file path=xl/sharedStrings.xml><?xml version="1.0" encoding="utf-8"?>
<sst xmlns="http://schemas.openxmlformats.org/spreadsheetml/2006/main" count="322" uniqueCount="147">
  <si>
    <t>Max Revenue Share Per Agent</t>
  </si>
  <si>
    <t>Levels</t>
  </si>
  <si>
    <t>eXpansion Share %  (Only need to be active to qualify)</t>
  </si>
  <si>
    <t>Total Share %</t>
  </si>
  <si>
    <t>1+</t>
  </si>
  <si>
    <t>5+</t>
  </si>
  <si>
    <t>10+</t>
  </si>
  <si>
    <t>15+</t>
  </si>
  <si>
    <t>20+</t>
  </si>
  <si>
    <t>25+</t>
  </si>
  <si>
    <t>40+</t>
  </si>
  <si>
    <t>REVENUE SHARE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</si>
  <si>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</si>
  <si>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</si>
  <si>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</si>
  <si>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</si>
  <si>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</si>
  <si>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</si>
  <si>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</si>
  <si>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</si>
  <si>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</si>
  <si>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</si>
  <si>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</si>
  <si>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</si>
  <si>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L1</t>
  </si>
  <si>
    <t>L2</t>
  </si>
  <si>
    <t>L3</t>
  </si>
  <si>
    <t>L4</t>
  </si>
  <si>
    <t>L5</t>
  </si>
  <si>
    <t>L6</t>
  </si>
  <si>
    <t>L7</t>
  </si>
  <si>
    <t>Totals</t>
  </si>
  <si>
    <t>REVENUE SHARE RESIDUAL INCOME MODEL</t>
  </si>
  <si>
    <t>SEP</t>
  </si>
  <si>
    <t>YEAR 1</t>
  </si>
  <si>
    <t>YEAR 2</t>
  </si>
  <si>
    <t>YEAR 3</t>
  </si>
  <si>
    <t>YEAR 4</t>
  </si>
  <si>
    <t>Y1</t>
  </si>
  <si>
    <t>Y2</t>
  </si>
  <si>
    <t>Y3</t>
  </si>
  <si>
    <t>Y4</t>
  </si>
  <si>
    <t>Rec 1</t>
  </si>
  <si>
    <t>Rec 2</t>
  </si>
  <si>
    <t>Rec 3</t>
  </si>
  <si>
    <t>Rec 4</t>
  </si>
  <si>
    <t>Rec 5</t>
  </si>
  <si>
    <t>Rec 6</t>
  </si>
  <si>
    <t>Rec 7</t>
  </si>
  <si>
    <t>Rec 8</t>
  </si>
  <si>
    <t>Rec 9</t>
  </si>
  <si>
    <t>Rec 10</t>
  </si>
  <si>
    <t>Rec 11</t>
  </si>
  <si>
    <t>Rec 12</t>
  </si>
  <si>
    <t>Rev Share</t>
  </si>
  <si>
    <t>Avg Vol</t>
  </si>
  <si>
    <t>Com Rate</t>
  </si>
  <si>
    <t>Avg Com</t>
  </si>
  <si>
    <t>Monthly</t>
  </si>
  <si>
    <t>Total</t>
  </si>
  <si>
    <t>Capped</t>
  </si>
  <si>
    <t>RevShare</t>
  </si>
  <si>
    <t>TOTAL Y1 of L1 REV SHARE</t>
  </si>
  <si>
    <t>YEAR 1 MODEL ADDING ONE NEW RECRUIT PER MONTH</t>
  </si>
  <si>
    <t>Rec 13</t>
  </si>
  <si>
    <t>Rec 14</t>
  </si>
  <si>
    <t>Rec 15</t>
  </si>
  <si>
    <t>Rec 16</t>
  </si>
  <si>
    <t>Rec 17</t>
  </si>
  <si>
    <t>Rec 18</t>
  </si>
  <si>
    <t>Rec 19</t>
  </si>
  <si>
    <t>Rec 20</t>
  </si>
  <si>
    <t>Rec 21</t>
  </si>
  <si>
    <t>Rec 22</t>
  </si>
  <si>
    <t>Rec 23</t>
  </si>
  <si>
    <t>Rec 24</t>
  </si>
  <si>
    <t>Rec 25</t>
  </si>
  <si>
    <t>Rec 26</t>
  </si>
  <si>
    <t>Rec 27</t>
  </si>
  <si>
    <t>Rec 28</t>
  </si>
  <si>
    <t>Rec 29</t>
  </si>
  <si>
    <t>Rec 30</t>
  </si>
  <si>
    <t>Rec 31</t>
  </si>
  <si>
    <t>Rec 32</t>
  </si>
  <si>
    <t>Rec 33</t>
  </si>
  <si>
    <t>Rec 34</t>
  </si>
  <si>
    <t>Rec 35</t>
  </si>
  <si>
    <t>Rec 36</t>
  </si>
  <si>
    <t>Rec 37</t>
  </si>
  <si>
    <t>Rec 38</t>
  </si>
  <si>
    <t>Rec 39</t>
  </si>
  <si>
    <t>Rec 40</t>
  </si>
  <si>
    <t>Rec 41</t>
  </si>
  <si>
    <t>Rec 42</t>
  </si>
  <si>
    <t>Rec 43</t>
  </si>
  <si>
    <t>Rec 44</t>
  </si>
  <si>
    <t>Rec 45</t>
  </si>
  <si>
    <t>Rec 46</t>
  </si>
  <si>
    <t>Rec 47</t>
  </si>
  <si>
    <t>Rec 48</t>
  </si>
  <si>
    <t>Rec 49</t>
  </si>
  <si>
    <t>Rec 50</t>
  </si>
  <si>
    <t>Rec 51</t>
  </si>
  <si>
    <t>Rec 52</t>
  </si>
  <si>
    <t>Rec 53</t>
  </si>
  <si>
    <t>Rec 54</t>
  </si>
  <si>
    <t>Rec 55</t>
  </si>
  <si>
    <t>Rec 56</t>
  </si>
  <si>
    <t>Rec 57</t>
  </si>
  <si>
    <t>Rec 58</t>
  </si>
  <si>
    <t>Rec 59</t>
  </si>
  <si>
    <t>Rec 60</t>
  </si>
  <si>
    <t>Rec 61</t>
  </si>
  <si>
    <t>Rec 62</t>
  </si>
  <si>
    <t>Rec 63</t>
  </si>
  <si>
    <t>Rec 64</t>
  </si>
  <si>
    <t>Rec 65</t>
  </si>
  <si>
    <t>Rec 66</t>
  </si>
  <si>
    <t xml:space="preserve">Rev Share </t>
  </si>
  <si>
    <t>TOTAL Y1 OF L2 REV SHARE</t>
  </si>
  <si>
    <t>Yearly Capped Agents</t>
  </si>
  <si>
    <t>Yearly Revenue Share Income</t>
  </si>
  <si>
    <t>Total Capped Agents In Organization</t>
  </si>
  <si>
    <t>Total Yearly Revenue Share Income</t>
  </si>
  <si>
    <t>Average Monthly Revenue Share</t>
  </si>
  <si>
    <t>Get paid from closing commissions*</t>
  </si>
  <si>
    <t>Revenue Share Calculator</t>
  </si>
  <si>
    <t xml:space="preserve">Enter number of capped agents only on levels you qualify for! </t>
  </si>
  <si>
    <t>Rec Per Month</t>
  </si>
  <si>
    <t>Avg Vol / Mo</t>
  </si>
  <si>
    <t>Avg Commission</t>
  </si>
  <si>
    <t>LEVEL 1</t>
  </si>
  <si>
    <t>LEVEL 2</t>
  </si>
  <si>
    <t>LEVEL 3</t>
  </si>
  <si>
    <t>LEVEL 4</t>
  </si>
  <si>
    <t>LEVEL 5</t>
  </si>
  <si>
    <t>LEVEL 6</t>
  </si>
  <si>
    <t>LEVEL 7</t>
  </si>
  <si>
    <t>RUNNING ORGANIZATIONAL AGENT COUNTS</t>
  </si>
  <si>
    <t>RUNNING MONTHLY REVENUE SHARE INCOME</t>
  </si>
  <si>
    <t>YEARLY TOTAL REVENUE SHARE INCOME</t>
  </si>
  <si>
    <t>ADJUSTED FOR CAPPS</t>
  </si>
  <si>
    <t>Adjust for Recruitment and Production Averages</t>
  </si>
  <si>
    <t>Active Personally Recruited Agents (FLQA)</t>
  </si>
  <si>
    <t>30+</t>
  </si>
  <si>
    <t>Top% of Revenvue Share Pool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</si>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</sst>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49998474074526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165" fontId="4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0" applyNumberFormat="1" applyFont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4" borderId="1" xfId="1" applyFont="1" applyFill="1" applyBorder="1" applyAlignment="1">
      <alignment horizontal="center"/>
    </xf>
    <xf numFmtId="44" fontId="0" fillId="4" borderId="3" xfId="1" applyFont="1" applyFill="1" applyBorder="1" applyAlignment="1">
      <alignment horizontal="center"/>
    </xf>
    <xf numFmtId="44" fontId="0" fillId="4" borderId="2" xfId="1" applyFont="1" applyFill="1" applyBorder="1" applyAlignment="1">
      <alignment horizontal="center"/>
    </xf>
    <xf numFmtId="10" fontId="0" fillId="0" borderId="0" xfId="0" applyNumberFormat="1"/>
    <xf numFmtId="6" fontId="0" fillId="0" borderId="0" xfId="0" applyNumberFormat="1"/>
    <xf numFmtId="6" fontId="0" fillId="0" borderId="1" xfId="0" applyNumberFormat="1" applyBorder="1" applyAlignment="1">
      <alignment horizontal="center"/>
    </xf>
    <xf numFmtId="6" fontId="0" fillId="5" borderId="1" xfId="0" applyNumberFormat="1" applyFill="1" applyBorder="1" applyAlignment="1">
      <alignment horizontal="center"/>
    </xf>
    <xf numFmtId="10" fontId="2" fillId="0" borderId="0" xfId="0" applyNumberFormat="1" applyFont="1" applyAlignment="1">
      <alignment horizontal="center"/>
    </xf>
    <xf numFmtId="0" fontId="0" fillId="5" borderId="0" xfId="0" applyFill="1"/>
    <xf numFmtId="8" fontId="0" fillId="0" borderId="0" xfId="0" applyNumberFormat="1"/>
    <xf numFmtId="44" fontId="0" fillId="0" borderId="0" xfId="1" applyFont="1"/>
    <xf numFmtId="8" fontId="2" fillId="0" borderId="0" xfId="0" applyNumberFormat="1" applyFont="1"/>
    <xf numFmtId="0" fontId="0" fillId="0" borderId="1" xfId="0" applyBorder="1"/>
    <xf numFmtId="0" fontId="2" fillId="3" borderId="0" xfId="0" applyFont="1" applyFill="1" applyAlignment="1">
      <alignment horizontal="center"/>
    </xf>
    <xf numFmtId="6" fontId="0" fillId="5" borderId="1" xfId="0" applyNumberFormat="1" applyFill="1" applyBorder="1"/>
    <xf numFmtId="6" fontId="0" fillId="0" borderId="1" xfId="0" applyNumberFormat="1" applyBorder="1"/>
    <xf numFmtId="44" fontId="0" fillId="4" borderId="0" xfId="0" applyNumberFormat="1" applyFill="1"/>
    <xf numFmtId="44" fontId="2" fillId="3" borderId="0" xfId="0" applyNumberFormat="1" applyFont="1" applyFill="1"/>
    <xf numFmtId="44" fontId="2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165" fontId="4" fillId="8" borderId="1" xfId="2" applyNumberFormat="1" applyFont="1" applyFill="1" applyBorder="1" applyAlignment="1">
      <alignment horizontal="center"/>
    </xf>
    <xf numFmtId="49" fontId="4" fillId="6" borderId="1" xfId="0" applyNumberFormat="1" applyFont="1" applyFill="1" applyBorder="1" applyAlignment="1">
      <alignment horizontal="center"/>
    </xf>
    <xf numFmtId="165" fontId="4" fillId="9" borderId="1" xfId="2" applyNumberFormat="1" applyFont="1" applyFill="1" applyBorder="1" applyAlignment="1">
      <alignment horizontal="center"/>
    </xf>
    <xf numFmtId="165" fontId="4" fillId="3" borderId="1" xfId="2" applyNumberFormat="1" applyFont="1" applyFill="1" applyBorder="1" applyAlignment="1">
      <alignment horizontal="center"/>
    </xf>
    <xf numFmtId="0" fontId="9" fillId="11" borderId="0" xfId="0" applyFon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vertical="center" wrapText="1"/>
    </xf>
    <xf numFmtId="3" fontId="0" fillId="4" borderId="0" xfId="0" applyNumberFormat="1" applyFill="1" applyAlignment="1">
      <alignment horizontal="center"/>
    </xf>
    <xf numFmtId="10" fontId="0" fillId="4" borderId="0" xfId="0" applyNumberFormat="1" applyFill="1" applyAlignment="1">
      <alignment horizontal="center"/>
    </xf>
    <xf numFmtId="9" fontId="0" fillId="4" borderId="0" xfId="0" applyNumberFormat="1" applyFill="1" applyAlignment="1">
      <alignment horizontal="center"/>
    </xf>
    <xf numFmtId="6" fontId="5" fillId="4" borderId="0" xfId="0" applyNumberFormat="1" applyFont="1" applyFill="1"/>
    <xf numFmtId="0" fontId="4" fillId="4" borderId="0" xfId="0" applyFont="1" applyFill="1"/>
    <xf numFmtId="0" fontId="9" fillId="11" borderId="10" xfId="0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164" fontId="4" fillId="4" borderId="14" xfId="1" applyNumberFormat="1" applyFont="1" applyFill="1" applyBorder="1"/>
    <xf numFmtId="164" fontId="4" fillId="12" borderId="15" xfId="0" applyNumberFormat="1" applyFont="1" applyFill="1" applyBorder="1"/>
    <xf numFmtId="164" fontId="4" fillId="4" borderId="16" xfId="1" applyNumberFormat="1" applyFont="1" applyFill="1" applyBorder="1"/>
    <xf numFmtId="0" fontId="5" fillId="7" borderId="17" xfId="0" applyFont="1" applyFill="1" applyBorder="1" applyAlignment="1">
      <alignment horizontal="center"/>
    </xf>
    <xf numFmtId="0" fontId="4" fillId="10" borderId="17" xfId="0" applyFont="1" applyFill="1" applyBorder="1" applyAlignment="1">
      <alignment horizontal="center"/>
    </xf>
    <xf numFmtId="165" fontId="4" fillId="8" borderId="17" xfId="2" applyNumberFormat="1" applyFont="1" applyFill="1" applyBorder="1" applyAlignment="1">
      <alignment horizontal="center"/>
    </xf>
    <xf numFmtId="49" fontId="4" fillId="6" borderId="17" xfId="0" applyNumberFormat="1" applyFont="1" applyFill="1" applyBorder="1" applyAlignment="1">
      <alignment horizontal="center"/>
    </xf>
    <xf numFmtId="165" fontId="4" fillId="9" borderId="17" xfId="2" applyNumberFormat="1" applyFont="1" applyFill="1" applyBorder="1" applyAlignment="1">
      <alignment horizontal="center"/>
    </xf>
    <xf numFmtId="165" fontId="4" fillId="3" borderId="17" xfId="2" applyNumberFormat="1" applyFont="1" applyFill="1" applyBorder="1" applyAlignment="1">
      <alignment horizontal="center"/>
    </xf>
    <xf numFmtId="164" fontId="4" fillId="12" borderId="18" xfId="0" applyNumberFormat="1" applyFont="1" applyFill="1" applyBorder="1"/>
    <xf numFmtId="0" fontId="5" fillId="0" borderId="21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44" fontId="5" fillId="0" borderId="18" xfId="0" applyNumberFormat="1" applyFont="1" applyBorder="1" applyAlignment="1">
      <alignment horizontal="center" vertical="center"/>
    </xf>
    <xf numFmtId="0" fontId="0" fillId="2" borderId="0" xfId="0" applyFill="1"/>
    <xf numFmtId="0" fontId="0" fillId="7" borderId="0" xfId="0" applyFill="1"/>
    <xf numFmtId="0" fontId="12" fillId="4" borderId="0" xfId="0" applyFont="1" applyFill="1"/>
    <xf numFmtId="0" fontId="5" fillId="0" borderId="0" xfId="0" applyFont="1"/>
    <xf numFmtId="0" fontId="5" fillId="0" borderId="22" xfId="0" applyFont="1" applyBorder="1"/>
    <xf numFmtId="0" fontId="5" fillId="2" borderId="15" xfId="0" applyFont="1" applyFill="1" applyBorder="1" applyAlignment="1">
      <alignment horizontal="center"/>
    </xf>
    <xf numFmtId="0" fontId="5" fillId="0" borderId="10" xfId="0" applyFont="1" applyBorder="1"/>
    <xf numFmtId="44" fontId="5" fillId="2" borderId="15" xfId="1" applyFont="1" applyFill="1" applyBorder="1" applyAlignment="1">
      <alignment horizontal="center" vertical="center"/>
    </xf>
    <xf numFmtId="0" fontId="4" fillId="0" borderId="10" xfId="0" applyFont="1" applyBorder="1"/>
    <xf numFmtId="10" fontId="4" fillId="0" borderId="11" xfId="0" applyNumberFormat="1" applyFont="1" applyBorder="1" applyAlignment="1">
      <alignment horizontal="center" vertical="center"/>
    </xf>
    <xf numFmtId="0" fontId="4" fillId="0" borderId="23" xfId="0" applyFont="1" applyBorder="1"/>
    <xf numFmtId="44" fontId="4" fillId="0" borderId="24" xfId="0" applyNumberFormat="1" applyFont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/>
    </xf>
    <xf numFmtId="166" fontId="4" fillId="3" borderId="3" xfId="0" applyNumberFormat="1" applyFont="1" applyFill="1" applyBorder="1" applyAlignment="1">
      <alignment horizontal="center"/>
    </xf>
    <xf numFmtId="166" fontId="4" fillId="3" borderId="2" xfId="0" applyNumberFormat="1" applyFont="1" applyFill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4" xfId="0" applyNumberForma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166" fontId="5" fillId="3" borderId="1" xfId="0" applyNumberFormat="1" applyFont="1" applyFill="1" applyBorder="1" applyAlignment="1">
      <alignment horizontal="center"/>
    </xf>
    <xf numFmtId="166" fontId="5" fillId="3" borderId="2" xfId="0" applyNumberFormat="1" applyFont="1" applyFill="1" applyBorder="1" applyAlignment="1">
      <alignment horizontal="center"/>
    </xf>
    <xf numFmtId="166" fontId="5" fillId="8" borderId="1" xfId="0" applyNumberFormat="1" applyFont="1" applyFill="1" applyBorder="1" applyAlignment="1">
      <alignment horizontal="center"/>
    </xf>
    <xf numFmtId="166" fontId="5" fillId="8" borderId="3" xfId="0" applyNumberFormat="1" applyFont="1" applyFill="1" applyBorder="1" applyAlignment="1">
      <alignment horizontal="center"/>
    </xf>
    <xf numFmtId="166" fontId="5" fillId="8" borderId="2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165" fontId="4" fillId="0" borderId="0" xfId="2" applyNumberFormat="1" applyFont="1" applyFill="1" applyAlignment="1">
      <alignment horizontal="center"/>
    </xf>
    <xf numFmtId="44" fontId="0" fillId="0" borderId="0" xfId="1" applyFont="1" applyFill="1" applyBorder="1" applyAlignment="1">
      <alignment horizontal="center"/>
    </xf>
    <xf numFmtId="44" fontId="5" fillId="3" borderId="1" xfId="0" applyNumberFormat="1" applyFont="1" applyFill="1" applyBorder="1" applyAlignment="1">
      <alignment horizont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4" fontId="4" fillId="0" borderId="15" xfId="0" applyNumberFormat="1" applyFont="1" applyBorder="1" applyAlignment="1">
      <alignment horizontal="center" vertical="center"/>
    </xf>
    <xf numFmtId="44" fontId="4" fillId="0" borderId="25" xfId="0" applyNumberFormat="1" applyFont="1" applyBorder="1" applyAlignment="1">
      <alignment horizontal="center" vertical="center"/>
    </xf>
    <xf numFmtId="0" fontId="4" fillId="0" borderId="26" xfId="0" applyFont="1" applyBorder="1"/>
    <xf numFmtId="0" fontId="4" fillId="0" borderId="24" xfId="0" applyFont="1" applyBorder="1"/>
    <xf numFmtId="166" fontId="4" fillId="4" borderId="1" xfId="0" applyNumberFormat="1" applyFont="1" applyFill="1" applyBorder="1" applyAlignment="1">
      <alignment horizontal="center"/>
    </xf>
    <xf numFmtId="0" fontId="7" fillId="0" borderId="0" xfId="0" applyFont="1"/>
    <xf numFmtId="0" fontId="0" fillId="10" borderId="7" xfId="0" applyFill="1" applyBorder="1"/>
    <xf numFmtId="0" fontId="5" fillId="10" borderId="8" xfId="0" applyFont="1" applyFill="1" applyBorder="1" applyAlignment="1">
      <alignment horizontal="left" vertical="center"/>
    </xf>
    <xf numFmtId="0" fontId="0" fillId="10" borderId="8" xfId="0" applyFill="1" applyBorder="1" applyAlignment="1">
      <alignment horizontal="center"/>
    </xf>
    <xf numFmtId="44" fontId="5" fillId="3" borderId="0" xfId="0" applyNumberFormat="1" applyFont="1" applyFill="1" applyAlignment="1">
      <alignment horizontal="center" vertical="center"/>
    </xf>
    <xf numFmtId="44" fontId="5" fillId="3" borderId="11" xfId="0" applyNumberFormat="1" applyFont="1" applyFill="1" applyBorder="1" applyAlignment="1">
      <alignment horizontal="center" vertical="center"/>
    </xf>
    <xf numFmtId="0" fontId="9" fillId="13" borderId="12" xfId="0" applyFont="1" applyFill="1" applyBorder="1" applyAlignment="1">
      <alignment horizontal="center" vertical="center"/>
    </xf>
    <xf numFmtId="0" fontId="9" fillId="13" borderId="6" xfId="0" applyFont="1" applyFill="1" applyBorder="1" applyAlignment="1">
      <alignment horizontal="center" vertical="center"/>
    </xf>
    <xf numFmtId="0" fontId="8" fillId="13" borderId="6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11" fillId="11" borderId="7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/>
    </xf>
    <xf numFmtId="0" fontId="10" fillId="11" borderId="0" xfId="0" applyFont="1" applyFill="1" applyAlignment="1">
      <alignment horizontal="right"/>
    </xf>
    <xf numFmtId="0" fontId="3" fillId="7" borderId="6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6" fontId="2" fillId="2" borderId="0" xfId="0" applyNumberFormat="1" applyFont="1" applyFill="1" applyAlignment="1">
      <alignment horizontal="center"/>
    </xf>
    <xf numFmtId="6" fontId="0" fillId="0" borderId="0" xfId="0" applyNumberFormat="1" applyAlignment="1">
      <alignment horizontal="center"/>
    </xf>
    <xf numFmtId="8" fontId="2" fillId="0" borderId="0" xfId="1" applyNumberFormat="1" applyFont="1" applyAlignment="1">
      <alignment horizontal="center"/>
    </xf>
    <xf numFmtId="44" fontId="2" fillId="0" borderId="0" xfId="1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L22"/>
  <sheetViews>
    <sheetView tabSelected="1" topLeftCell="A8" zoomScale="150" zoomScaleNormal="150" zoomScalePageLayoutView="150" workbookViewId="0">
      <selection activeCell="D16" sqref="D16"/>
    </sheetView>
  </sheetViews>
  <sheetFormatPr defaultColWidth="8.85546875" defaultRowHeight="15" x14ac:dyDescent="0.25"/>
  <cols>
    <col min="2" max="2" width="11.28515625" customWidth="1"/>
    <col min="3" max="3" width="15.42578125" customWidth="1"/>
    <col min="4" max="4" width="15.7109375" customWidth="1"/>
    <col min="5" max="5" width="15.28515625" customWidth="1"/>
    <col min="6" max="6" width="18.7109375" customWidth="1"/>
    <col min="7" max="7" width="17.42578125" customWidth="1"/>
    <col min="8" max="8" width="15.7109375" customWidth="1"/>
    <col min="9" max="9" width="13.7109375" hidden="1" customWidth="1"/>
    <col min="10" max="10" width="19.7109375" customWidth="1"/>
    <col min="11" max="11" width="11.140625" customWidth="1"/>
  </cols>
  <sheetData>
    <row r="1" spans="1:12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2.75" customHeight="1" thickBot="1" x14ac:dyDescent="0.3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28.5" customHeight="1" x14ac:dyDescent="0.25">
      <c r="A5" s="46"/>
      <c r="B5" s="46"/>
      <c r="C5" s="122" t="s">
        <v>11</v>
      </c>
      <c r="D5" s="123"/>
      <c r="E5" s="123"/>
      <c r="F5" s="123"/>
      <c r="G5" s="123"/>
      <c r="H5" s="123"/>
      <c r="I5" s="123"/>
      <c r="J5" s="124"/>
      <c r="K5" s="46"/>
      <c r="L5" s="46"/>
    </row>
    <row r="6" spans="1:12" ht="12.75" customHeight="1" x14ac:dyDescent="0.25">
      <c r="A6" s="46"/>
      <c r="B6" s="46"/>
      <c r="C6" s="53"/>
      <c r="D6" s="45"/>
      <c r="E6" s="45"/>
      <c r="F6" s="125" t="s">
        <v>125</v>
      </c>
      <c r="G6" s="125"/>
      <c r="H6" s="125"/>
      <c r="I6" s="45"/>
      <c r="J6" s="54"/>
      <c r="K6" s="46"/>
      <c r="L6" s="46"/>
    </row>
    <row r="7" spans="1:12" ht="14.25" customHeight="1" x14ac:dyDescent="0.25">
      <c r="A7" s="46"/>
      <c r="B7" s="46"/>
      <c r="C7" s="117"/>
      <c r="D7" s="118"/>
      <c r="E7" s="118"/>
      <c r="F7" s="118"/>
      <c r="G7" s="119"/>
      <c r="H7" s="126" t="s">
        <v>126</v>
      </c>
      <c r="I7" s="126"/>
      <c r="J7" s="127"/>
      <c r="K7" s="46"/>
      <c r="L7" s="46"/>
    </row>
    <row r="8" spans="1:12" ht="95.25" customHeight="1" x14ac:dyDescent="0.25">
      <c r="A8" s="46"/>
      <c r="B8" s="46"/>
      <c r="C8" s="55" t="s">
        <v>0</v>
      </c>
      <c r="D8" s="33" t="s">
        <v>120</v>
      </c>
      <c r="E8" s="34" t="s">
        <v>1</v>
      </c>
      <c r="F8" s="35" t="s">
        <v>2</v>
      </c>
      <c r="G8" s="36" t="s">
        <v>143</v>
      </c>
      <c r="H8" s="37" t="s">
        <v>145</v>
      </c>
      <c r="I8" s="38" t="s">
        <v>3</v>
      </c>
      <c r="J8" s="56" t="s">
        <v>121</v>
      </c>
      <c r="K8" s="46"/>
      <c r="L8" s="46"/>
    </row>
    <row r="9" spans="1:12" ht="18.95" customHeight="1" x14ac:dyDescent="0.3">
      <c r="A9" s="46"/>
      <c r="B9" s="46"/>
      <c r="C9" s="57">
        <v>4000</v>
      </c>
      <c r="D9" s="39">
        <v>100</v>
      </c>
      <c r="E9" s="40">
        <v>1</v>
      </c>
      <c r="F9" s="41">
        <v>0</v>
      </c>
      <c r="G9" s="42" t="s">
        <v>146</v>
      </c>
      <c r="H9" s="43">
        <v>0.17499999999999999</v>
      </c>
      <c r="I9" s="44">
        <v>17.05</v>
      </c>
      <c r="J9" s="58">
        <f>C9*D9</f>
        <v>400000</v>
      </c>
      <c r="K9" s="46"/>
      <c r="L9" s="46"/>
    </row>
    <row r="10" spans="1:12" ht="18.95" customHeight="1" x14ac:dyDescent="0.3">
      <c r="A10" s="47"/>
      <c r="B10" s="47"/>
      <c r="C10" s="57">
        <v>1600</v>
      </c>
      <c r="D10" s="39">
        <v>100</v>
      </c>
      <c r="E10" s="40">
        <v>2</v>
      </c>
      <c r="F10" s="41">
        <v>2E-3</v>
      </c>
      <c r="G10" s="42" t="s">
        <v>146</v>
      </c>
      <c r="H10" s="43">
        <v>0.2</v>
      </c>
      <c r="I10" s="44">
        <v>0.04</v>
      </c>
      <c r="J10" s="58">
        <f t="shared" ref="J10:J15" si="0">C10*D10</f>
        <v>160000</v>
      </c>
      <c r="K10" s="46"/>
      <c r="L10" s="46"/>
    </row>
    <row r="11" spans="1:12" ht="18.95" customHeight="1" x14ac:dyDescent="0.3">
      <c r="A11" s="47"/>
      <c r="B11" s="47"/>
      <c r="C11" s="57">
        <v>1000</v>
      </c>
      <c r="D11" s="39">
        <v>100</v>
      </c>
      <c r="E11" s="40">
        <v>3</v>
      </c>
      <c r="F11" s="41">
        <v>1E-3</v>
      </c>
      <c r="G11" s="42" t="s">
        <v>146</v>
      </c>
      <c r="H11" s="43">
        <v>0.125</v>
      </c>
      <c r="I11" s="44">
        <v>2.5000000000000001E-2</v>
      </c>
      <c r="J11" s="58">
        <f t="shared" si="0"/>
        <v>100000</v>
      </c>
      <c r="K11" s="46"/>
      <c r="L11" s="46"/>
    </row>
    <row r="12" spans="1:12" ht="18.95" customHeight="1" x14ac:dyDescent="0.3">
      <c r="A12" s="47"/>
      <c r="B12" s="47"/>
      <c r="C12" s="57">
        <v>600</v>
      </c>
      <c r="D12" s="39">
        <v>100</v>
      </c>
      <c r="E12" s="40">
        <v>4</v>
      </c>
      <c r="F12" s="41">
        <v>1E-3</v>
      </c>
      <c r="G12" s="42" t="s">
        <v>5</v>
      </c>
      <c r="H12" s="43">
        <v>7.4999999999999997E-2</v>
      </c>
      <c r="I12" s="44">
        <v>1.4999999999999999E-2</v>
      </c>
      <c r="J12" s="58">
        <f t="shared" si="0"/>
        <v>60000</v>
      </c>
      <c r="K12" s="46"/>
      <c r="L12" s="46"/>
    </row>
    <row r="13" spans="1:12" ht="18.95" customHeight="1" x14ac:dyDescent="0.3">
      <c r="A13" s="47"/>
      <c r="B13" s="47"/>
      <c r="C13" s="57">
        <v>400</v>
      </c>
      <c r="D13" s="39">
        <v>100</v>
      </c>
      <c r="E13" s="40">
        <v>5</v>
      </c>
      <c r="F13" s="41">
        <v>1E-3</v>
      </c>
      <c r="G13" s="42" t="s">
        <v>6</v>
      </c>
      <c r="H13" s="43">
        <v>0.05</v>
      </c>
      <c r="I13" s="44">
        <v>0.01</v>
      </c>
      <c r="J13" s="58">
        <f t="shared" si="0"/>
        <v>40000</v>
      </c>
      <c r="K13" s="46"/>
      <c r="L13" s="46"/>
    </row>
    <row r="14" spans="1:12" ht="18.95" customHeight="1" x14ac:dyDescent="0.3">
      <c r="A14" s="47"/>
      <c r="B14" s="47"/>
      <c r="C14" s="57">
        <v>1000</v>
      </c>
      <c r="D14" s="39">
        <v>100</v>
      </c>
      <c r="E14" s="40">
        <v>6</v>
      </c>
      <c r="F14" s="41">
        <v>5.0000000000000001E-3</v>
      </c>
      <c r="G14" s="42" t="s">
        <v>7</v>
      </c>
      <c r="H14" s="43">
        <v>0.125</v>
      </c>
      <c r="I14" s="44">
        <v>2.5000000000000001E-2</v>
      </c>
      <c r="J14" s="58">
        <f t="shared" si="0"/>
        <v>100000</v>
      </c>
      <c r="K14" s="46"/>
      <c r="L14" s="46"/>
    </row>
    <row r="15" spans="1:12" ht="18.95" customHeight="1" thickBot="1" x14ac:dyDescent="0.35">
      <c r="A15" s="47"/>
      <c r="B15" s="47"/>
      <c r="C15" s="59">
        <v>2000</v>
      </c>
      <c r="D15" s="60">
        <v>100</v>
      </c>
      <c r="E15" s="61">
        <v>7</v>
      </c>
      <c r="F15" s="62">
        <v>5.0000000000000001E-3</v>
      </c>
      <c r="G15" s="63" t="s">
        <v>144</v>
      </c>
      <c r="H15" s="64">
        <v>0.25</v>
      </c>
      <c r="I15" s="65">
        <v>0.05</v>
      </c>
      <c r="J15" s="66">
        <f t="shared" si="0"/>
        <v>200000</v>
      </c>
      <c r="K15" s="46"/>
      <c r="L15" s="46"/>
    </row>
    <row r="16" spans="1:12" ht="18.75" x14ac:dyDescent="0.3">
      <c r="A16" s="46"/>
      <c r="B16" s="46"/>
      <c r="C16" s="51"/>
      <c r="D16" s="52"/>
      <c r="E16" s="52"/>
      <c r="F16" s="52"/>
      <c r="G16" s="52"/>
      <c r="H16" s="52"/>
      <c r="I16" s="52"/>
      <c r="J16" s="52"/>
      <c r="K16" s="46"/>
      <c r="L16" s="46"/>
    </row>
    <row r="17" spans="1:12" ht="19.5" thickBot="1" x14ac:dyDescent="0.35">
      <c r="A17" s="46"/>
      <c r="B17" s="46"/>
      <c r="C17" s="52"/>
      <c r="D17" s="52"/>
      <c r="E17" s="52"/>
      <c r="F17" s="52"/>
      <c r="G17" s="52"/>
      <c r="H17" s="52"/>
      <c r="I17" s="52"/>
      <c r="J17" s="52"/>
      <c r="K17" s="46"/>
      <c r="L17" s="46"/>
    </row>
    <row r="18" spans="1:12" ht="18.75" x14ac:dyDescent="0.3">
      <c r="A18" s="46"/>
      <c r="B18" s="46"/>
      <c r="C18" s="128" t="s">
        <v>122</v>
      </c>
      <c r="D18" s="129"/>
      <c r="E18" s="129"/>
      <c r="F18" s="67">
        <f>SUM(D9:D15)</f>
        <v>700</v>
      </c>
      <c r="G18" s="52"/>
      <c r="H18" s="52"/>
      <c r="I18" s="52"/>
      <c r="J18" s="52"/>
      <c r="K18" s="46"/>
      <c r="L18" s="46"/>
    </row>
    <row r="19" spans="1:12" ht="18.75" x14ac:dyDescent="0.3">
      <c r="A19" s="46"/>
      <c r="B19" s="48"/>
      <c r="C19" s="130" t="s">
        <v>123</v>
      </c>
      <c r="D19" s="131"/>
      <c r="E19" s="131"/>
      <c r="F19" s="68">
        <f>SUM(J9:J15)</f>
        <v>1060000</v>
      </c>
      <c r="G19" s="52"/>
      <c r="H19" s="52"/>
      <c r="I19" s="52"/>
      <c r="J19" s="52"/>
      <c r="K19" s="46"/>
      <c r="L19" s="46"/>
    </row>
    <row r="20" spans="1:12" ht="19.5" thickBot="1" x14ac:dyDescent="0.35">
      <c r="A20" s="46"/>
      <c r="B20" s="49"/>
      <c r="C20" s="120" t="s">
        <v>124</v>
      </c>
      <c r="D20" s="121"/>
      <c r="E20" s="121"/>
      <c r="F20" s="69">
        <f>F19/12</f>
        <v>88333.333333333328</v>
      </c>
      <c r="G20" s="52"/>
      <c r="H20" s="52"/>
      <c r="I20" s="52"/>
      <c r="J20" s="52"/>
      <c r="K20" s="46"/>
      <c r="L20" s="46"/>
    </row>
    <row r="21" spans="1:12" ht="18.75" x14ac:dyDescent="0.3">
      <c r="A21" s="46"/>
      <c r="B21" s="48"/>
      <c r="C21" s="52"/>
      <c r="D21" s="52"/>
      <c r="E21" s="52"/>
      <c r="F21" s="52"/>
      <c r="G21" s="52"/>
      <c r="H21" s="52"/>
      <c r="I21" s="52"/>
      <c r="J21" s="52"/>
      <c r="K21" s="46"/>
      <c r="L21" s="46"/>
    </row>
    <row r="22" spans="1:12" x14ac:dyDescent="0.25">
      <c r="A22" s="46"/>
      <c r="B22" s="50"/>
      <c r="C22" s="71"/>
      <c r="D22" s="72" t="s">
        <v>127</v>
      </c>
      <c r="E22" s="46"/>
      <c r="F22" s="46"/>
      <c r="G22" s="46"/>
      <c r="H22" s="46"/>
      <c r="I22" s="46"/>
      <c r="J22" s="46"/>
      <c r="K22" s="46"/>
      <c r="L22" s="46"/>
    </row>
  </sheetData>
  <mergeCells count="6">
    <mergeCell ref="C20:E20"/>
    <mergeCell ref="C5:J5"/>
    <mergeCell ref="F6:H6"/>
    <mergeCell ref="H7:J7"/>
    <mergeCell ref="C18:E18"/>
    <mergeCell ref="C19:E19"/>
  </mergeCells>
  <pageMargins left="0.25" right="0.25" top="0.75" bottom="0.75" header="0.3" footer="0.3"/>
  <pageSetup scale="53" orientation="portrait"/>
  <headerFooter>
    <oddHeader>&amp;C&amp;"-,Bold"&amp;18eXp Revenue Share Basic Calculator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AY45"/>
  <sheetViews>
    <sheetView topLeftCell="A17" zoomScale="80" zoomScaleNormal="80" zoomScalePageLayoutView="80" workbookViewId="0">
      <selection activeCell="J40" sqref="J40"/>
    </sheetView>
  </sheetViews>
  <sheetFormatPr defaultColWidth="8.85546875" defaultRowHeight="15" x14ac:dyDescent="0.25"/>
  <cols>
    <col min="3" max="3" width="12.42578125" customWidth="1"/>
    <col min="4" max="4" width="25.7109375" customWidth="1"/>
    <col min="5" max="6" width="22.7109375" customWidth="1"/>
    <col min="7" max="7" width="26.7109375" customWidth="1"/>
    <col min="8" max="44" width="22.7109375" customWidth="1"/>
    <col min="45" max="45" width="25.7109375" customWidth="1"/>
    <col min="46" max="47" width="25.28515625" customWidth="1"/>
    <col min="48" max="48" width="25.42578125" customWidth="1"/>
    <col min="49" max="50" width="26" customWidth="1"/>
    <col min="51" max="51" width="28.42578125" customWidth="1"/>
  </cols>
  <sheetData>
    <row r="1" spans="1:51" ht="23.25" x14ac:dyDescent="0.35">
      <c r="A1" s="6" t="s">
        <v>32</v>
      </c>
      <c r="F1" s="70"/>
      <c r="G1" s="111" t="s">
        <v>142</v>
      </c>
    </row>
    <row r="2" spans="1:51" ht="15.75" thickBot="1" x14ac:dyDescent="0.3"/>
    <row r="3" spans="1:51" ht="21" x14ac:dyDescent="0.35">
      <c r="D3" s="132" t="s">
        <v>131</v>
      </c>
      <c r="E3" s="133"/>
      <c r="F3" s="132" t="s">
        <v>132</v>
      </c>
      <c r="G3" s="133"/>
      <c r="H3" s="132" t="s">
        <v>133</v>
      </c>
      <c r="I3" s="133"/>
      <c r="J3" s="132" t="s">
        <v>134</v>
      </c>
      <c r="K3" s="133"/>
      <c r="L3" s="132" t="s">
        <v>135</v>
      </c>
      <c r="M3" s="133"/>
      <c r="N3" s="132" t="s">
        <v>136</v>
      </c>
      <c r="O3" s="133"/>
      <c r="P3" s="132" t="s">
        <v>137</v>
      </c>
      <c r="Q3" s="133"/>
    </row>
    <row r="4" spans="1:51" ht="18.75" x14ac:dyDescent="0.3">
      <c r="A4" s="3"/>
      <c r="B4" s="3"/>
      <c r="C4" s="3"/>
      <c r="D4" s="74" t="s">
        <v>128</v>
      </c>
      <c r="E4" s="75">
        <v>1</v>
      </c>
      <c r="F4" s="74" t="s">
        <v>128</v>
      </c>
      <c r="G4" s="75">
        <v>1</v>
      </c>
      <c r="H4" s="74" t="s">
        <v>128</v>
      </c>
      <c r="I4" s="75">
        <v>1</v>
      </c>
      <c r="J4" s="74" t="s">
        <v>128</v>
      </c>
      <c r="K4" s="75">
        <v>1</v>
      </c>
      <c r="L4" s="74" t="s">
        <v>128</v>
      </c>
      <c r="M4" s="75">
        <v>1</v>
      </c>
      <c r="N4" s="74" t="s">
        <v>128</v>
      </c>
      <c r="O4" s="75">
        <v>1</v>
      </c>
      <c r="P4" s="74" t="s">
        <v>128</v>
      </c>
      <c r="Q4" s="75">
        <v>1</v>
      </c>
    </row>
    <row r="5" spans="1:51" s="3" customFormat="1" ht="18.75" x14ac:dyDescent="0.3">
      <c r="D5" s="76" t="s">
        <v>129</v>
      </c>
      <c r="E5" s="77">
        <v>250000</v>
      </c>
      <c r="F5" s="76" t="s">
        <v>129</v>
      </c>
      <c r="G5" s="77">
        <v>250000</v>
      </c>
      <c r="H5" s="76" t="s">
        <v>129</v>
      </c>
      <c r="I5" s="77">
        <v>250000</v>
      </c>
      <c r="J5" s="76" t="s">
        <v>129</v>
      </c>
      <c r="K5" s="77">
        <v>250000</v>
      </c>
      <c r="L5" s="76" t="s">
        <v>129</v>
      </c>
      <c r="M5" s="77">
        <v>250000</v>
      </c>
      <c r="N5" s="76" t="s">
        <v>129</v>
      </c>
      <c r="O5" s="77">
        <v>250000</v>
      </c>
      <c r="P5" s="76" t="s">
        <v>129</v>
      </c>
      <c r="Q5" s="77">
        <v>250000</v>
      </c>
    </row>
    <row r="6" spans="1:51" s="3" customFormat="1" ht="18.75" x14ac:dyDescent="0.3">
      <c r="D6" s="78" t="s">
        <v>56</v>
      </c>
      <c r="E6" s="79">
        <v>0.03</v>
      </c>
      <c r="F6" s="78" t="s">
        <v>56</v>
      </c>
      <c r="G6" s="79">
        <v>0.03</v>
      </c>
      <c r="H6" s="78" t="s">
        <v>56</v>
      </c>
      <c r="I6" s="79">
        <v>0.03</v>
      </c>
      <c r="J6" s="78" t="s">
        <v>56</v>
      </c>
      <c r="K6" s="79">
        <v>0.03</v>
      </c>
      <c r="L6" s="78" t="s">
        <v>56</v>
      </c>
      <c r="M6" s="79">
        <v>0.03</v>
      </c>
      <c r="N6" s="78" t="s">
        <v>56</v>
      </c>
      <c r="O6" s="79">
        <v>0.03</v>
      </c>
      <c r="P6" s="78" t="s">
        <v>56</v>
      </c>
      <c r="Q6" s="79">
        <v>0.03</v>
      </c>
    </row>
    <row r="7" spans="1:51" s="3" customFormat="1" ht="19.5" thickBot="1" x14ac:dyDescent="0.35">
      <c r="D7" s="80" t="s">
        <v>130</v>
      </c>
      <c r="E7" s="81">
        <f>E5*E6</f>
        <v>7500</v>
      </c>
      <c r="F7" s="80" t="s">
        <v>130</v>
      </c>
      <c r="G7" s="81">
        <f>G5*G6</f>
        <v>7500</v>
      </c>
      <c r="H7" s="80" t="s">
        <v>130</v>
      </c>
      <c r="I7" s="81">
        <f>I5*I6</f>
        <v>7500</v>
      </c>
      <c r="J7" s="80" t="s">
        <v>130</v>
      </c>
      <c r="K7" s="81">
        <f>K5*K6</f>
        <v>7500</v>
      </c>
      <c r="L7" s="80" t="s">
        <v>130</v>
      </c>
      <c r="M7" s="81">
        <f>M5*M6</f>
        <v>7500</v>
      </c>
      <c r="N7" s="80" t="s">
        <v>130</v>
      </c>
      <c r="O7" s="81">
        <f>O5*O6</f>
        <v>7500</v>
      </c>
      <c r="P7" s="80" t="s">
        <v>130</v>
      </c>
      <c r="Q7" s="81">
        <f>Q5*Q6</f>
        <v>7500</v>
      </c>
    </row>
    <row r="8" spans="1:51" s="3" customFormat="1" ht="18.75" x14ac:dyDescent="0.3"/>
    <row r="9" spans="1:51" s="3" customFormat="1" ht="18.75" x14ac:dyDescent="0.3">
      <c r="D9" s="92" t="s">
        <v>138</v>
      </c>
    </row>
    <row r="10" spans="1:51" s="3" customFormat="1" ht="18.75" x14ac:dyDescent="0.3">
      <c r="D10" s="73" t="s">
        <v>34</v>
      </c>
      <c r="P10" s="73" t="s">
        <v>35</v>
      </c>
      <c r="AB10" s="73" t="s">
        <v>36</v>
      </c>
      <c r="AN10" s="73" t="s">
        <v>37</v>
      </c>
    </row>
    <row r="11" spans="1:51" ht="18.75" x14ac:dyDescent="0.3">
      <c r="B11" s="3"/>
      <c r="C11" s="3"/>
      <c r="D11" s="7" t="s">
        <v>12</v>
      </c>
      <c r="E11" s="7" t="s">
        <v>13</v>
      </c>
      <c r="F11" s="7" t="s">
        <v>14</v>
      </c>
      <c r="G11" s="7" t="s">
        <v>15</v>
      </c>
      <c r="H11" s="7" t="s">
        <v>16</v>
      </c>
      <c r="I11" s="7" t="s">
        <v>17</v>
      </c>
      <c r="J11" s="7" t="s">
        <v>18</v>
      </c>
      <c r="K11" s="7" t="s">
        <v>19</v>
      </c>
      <c r="L11" s="7" t="s">
        <v>20</v>
      </c>
      <c r="M11" s="7" t="s">
        <v>21</v>
      </c>
      <c r="N11" s="7" t="s">
        <v>22</v>
      </c>
      <c r="O11" s="7" t="s">
        <v>23</v>
      </c>
      <c r="P11" s="7" t="s">
        <v>12</v>
      </c>
      <c r="Q11" s="7" t="s">
        <v>13</v>
      </c>
      <c r="R11" s="7" t="s">
        <v>14</v>
      </c>
      <c r="S11" s="7" t="s">
        <v>15</v>
      </c>
      <c r="T11" s="7" t="s">
        <v>16</v>
      </c>
      <c r="U11" s="7" t="s">
        <v>17</v>
      </c>
      <c r="V11" s="7" t="s">
        <v>18</v>
      </c>
      <c r="W11" s="7" t="s">
        <v>19</v>
      </c>
      <c r="X11" s="7" t="s">
        <v>33</v>
      </c>
      <c r="Y11" s="7" t="s">
        <v>21</v>
      </c>
      <c r="Z11" s="7" t="s">
        <v>22</v>
      </c>
      <c r="AA11" s="7" t="s">
        <v>23</v>
      </c>
      <c r="AB11" s="7" t="s">
        <v>12</v>
      </c>
      <c r="AC11" s="7" t="s">
        <v>13</v>
      </c>
      <c r="AD11" s="7" t="s">
        <v>14</v>
      </c>
      <c r="AE11" s="7" t="s">
        <v>15</v>
      </c>
      <c r="AF11" s="7" t="s">
        <v>16</v>
      </c>
      <c r="AG11" s="7" t="s">
        <v>17</v>
      </c>
      <c r="AH11" s="7" t="s">
        <v>18</v>
      </c>
      <c r="AI11" s="7" t="s">
        <v>19</v>
      </c>
      <c r="AJ11" s="7" t="s">
        <v>33</v>
      </c>
      <c r="AK11" s="7" t="s">
        <v>21</v>
      </c>
      <c r="AL11" s="7" t="s">
        <v>22</v>
      </c>
      <c r="AM11" s="7" t="s">
        <v>23</v>
      </c>
      <c r="AN11" s="7" t="s">
        <v>12</v>
      </c>
      <c r="AO11" s="7" t="s">
        <v>13</v>
      </c>
      <c r="AP11" s="7" t="s">
        <v>14</v>
      </c>
      <c r="AQ11" s="7" t="s">
        <v>15</v>
      </c>
      <c r="AR11" s="7" t="s">
        <v>16</v>
      </c>
      <c r="AS11" s="7" t="s">
        <v>17</v>
      </c>
      <c r="AT11" s="7" t="s">
        <v>18</v>
      </c>
      <c r="AU11" s="7" t="s">
        <v>19</v>
      </c>
      <c r="AV11" s="7" t="s">
        <v>33</v>
      </c>
      <c r="AW11" s="7" t="s">
        <v>21</v>
      </c>
      <c r="AX11" s="7" t="s">
        <v>22</v>
      </c>
      <c r="AY11" s="7" t="s">
        <v>23</v>
      </c>
    </row>
    <row r="12" spans="1:51" ht="18.75" x14ac:dyDescent="0.3">
      <c r="A12" s="4" t="s">
        <v>4</v>
      </c>
      <c r="B12" s="8">
        <v>3.5000000000000003E-2</v>
      </c>
      <c r="C12" s="7" t="s">
        <v>24</v>
      </c>
      <c r="D12" s="82">
        <f>E4</f>
        <v>1</v>
      </c>
      <c r="E12" s="82">
        <f t="shared" ref="E12:AY12" si="0">D12+$E$4</f>
        <v>2</v>
      </c>
      <c r="F12" s="82">
        <f t="shared" si="0"/>
        <v>3</v>
      </c>
      <c r="G12" s="82">
        <f t="shared" si="0"/>
        <v>4</v>
      </c>
      <c r="H12" s="93">
        <f t="shared" si="0"/>
        <v>5</v>
      </c>
      <c r="I12" s="82">
        <f t="shared" si="0"/>
        <v>6</v>
      </c>
      <c r="J12" s="82">
        <f t="shared" si="0"/>
        <v>7</v>
      </c>
      <c r="K12" s="82">
        <f t="shared" si="0"/>
        <v>8</v>
      </c>
      <c r="L12" s="82">
        <f t="shared" si="0"/>
        <v>9</v>
      </c>
      <c r="M12" s="93">
        <f t="shared" si="0"/>
        <v>10</v>
      </c>
      <c r="N12" s="82">
        <f t="shared" si="0"/>
        <v>11</v>
      </c>
      <c r="O12" s="83">
        <f t="shared" si="0"/>
        <v>12</v>
      </c>
      <c r="P12" s="84">
        <f t="shared" si="0"/>
        <v>13</v>
      </c>
      <c r="Q12" s="82">
        <f t="shared" si="0"/>
        <v>14</v>
      </c>
      <c r="R12" s="93">
        <f t="shared" si="0"/>
        <v>15</v>
      </c>
      <c r="S12" s="82">
        <f t="shared" si="0"/>
        <v>16</v>
      </c>
      <c r="T12" s="82">
        <f t="shared" si="0"/>
        <v>17</v>
      </c>
      <c r="U12" s="82">
        <f t="shared" si="0"/>
        <v>18</v>
      </c>
      <c r="V12" s="82">
        <f t="shared" si="0"/>
        <v>19</v>
      </c>
      <c r="W12" s="93">
        <f t="shared" si="0"/>
        <v>20</v>
      </c>
      <c r="X12" s="82">
        <f t="shared" si="0"/>
        <v>21</v>
      </c>
      <c r="Y12" s="82">
        <f t="shared" si="0"/>
        <v>22</v>
      </c>
      <c r="Z12" s="82">
        <f t="shared" si="0"/>
        <v>23</v>
      </c>
      <c r="AA12" s="83">
        <f t="shared" si="0"/>
        <v>24</v>
      </c>
      <c r="AB12" s="94">
        <f t="shared" si="0"/>
        <v>25</v>
      </c>
      <c r="AC12" s="82">
        <f t="shared" si="0"/>
        <v>26</v>
      </c>
      <c r="AD12" s="82">
        <f t="shared" si="0"/>
        <v>27</v>
      </c>
      <c r="AE12" s="82">
        <f t="shared" si="0"/>
        <v>28</v>
      </c>
      <c r="AF12" s="82">
        <f t="shared" si="0"/>
        <v>29</v>
      </c>
      <c r="AG12" s="82">
        <f t="shared" si="0"/>
        <v>30</v>
      </c>
      <c r="AH12" s="82">
        <f t="shared" si="0"/>
        <v>31</v>
      </c>
      <c r="AI12" s="82">
        <f t="shared" si="0"/>
        <v>32</v>
      </c>
      <c r="AJ12" s="82">
        <f t="shared" si="0"/>
        <v>33</v>
      </c>
      <c r="AK12" s="82">
        <f t="shared" si="0"/>
        <v>34</v>
      </c>
      <c r="AL12" s="82">
        <f t="shared" si="0"/>
        <v>35</v>
      </c>
      <c r="AM12" s="83">
        <f t="shared" si="0"/>
        <v>36</v>
      </c>
      <c r="AN12" s="84">
        <f t="shared" si="0"/>
        <v>37</v>
      </c>
      <c r="AO12" s="82">
        <f t="shared" si="0"/>
        <v>38</v>
      </c>
      <c r="AP12" s="82">
        <f t="shared" si="0"/>
        <v>39</v>
      </c>
      <c r="AQ12" s="93">
        <f t="shared" si="0"/>
        <v>40</v>
      </c>
      <c r="AR12" s="82">
        <f t="shared" si="0"/>
        <v>41</v>
      </c>
      <c r="AS12" s="82">
        <f t="shared" si="0"/>
        <v>42</v>
      </c>
      <c r="AT12" s="82">
        <f t="shared" si="0"/>
        <v>43</v>
      </c>
      <c r="AU12" s="82">
        <f t="shared" si="0"/>
        <v>44</v>
      </c>
      <c r="AV12" s="82">
        <f t="shared" si="0"/>
        <v>45</v>
      </c>
      <c r="AW12" s="82">
        <f t="shared" si="0"/>
        <v>46</v>
      </c>
      <c r="AX12" s="82">
        <f t="shared" si="0"/>
        <v>47</v>
      </c>
      <c r="AY12" s="83">
        <f t="shared" si="0"/>
        <v>48</v>
      </c>
    </row>
    <row r="13" spans="1:51" ht="18.75" x14ac:dyDescent="0.3">
      <c r="A13" s="4" t="s">
        <v>5</v>
      </c>
      <c r="B13" s="8">
        <v>0.04</v>
      </c>
      <c r="C13" s="7" t="s">
        <v>25</v>
      </c>
      <c r="D13" s="85"/>
      <c r="E13" s="85">
        <f>(D12*$G$4)+D13</f>
        <v>1</v>
      </c>
      <c r="F13" s="85">
        <f t="shared" ref="F13:AY13" si="1">(E12*$G$4)+E13</f>
        <v>3</v>
      </c>
      <c r="G13" s="85">
        <f t="shared" si="1"/>
        <v>6</v>
      </c>
      <c r="H13" s="82">
        <f t="shared" si="1"/>
        <v>10</v>
      </c>
      <c r="I13" s="82">
        <f t="shared" si="1"/>
        <v>15</v>
      </c>
      <c r="J13" s="82">
        <f t="shared" si="1"/>
        <v>21</v>
      </c>
      <c r="K13" s="82">
        <f t="shared" si="1"/>
        <v>28</v>
      </c>
      <c r="L13" s="82">
        <f t="shared" si="1"/>
        <v>36</v>
      </c>
      <c r="M13" s="82">
        <f t="shared" si="1"/>
        <v>45</v>
      </c>
      <c r="N13" s="82">
        <f t="shared" si="1"/>
        <v>55</v>
      </c>
      <c r="O13" s="83">
        <f t="shared" si="1"/>
        <v>66</v>
      </c>
      <c r="P13" s="84">
        <f t="shared" si="1"/>
        <v>78</v>
      </c>
      <c r="Q13" s="82">
        <f t="shared" si="1"/>
        <v>91</v>
      </c>
      <c r="R13" s="82">
        <f t="shared" si="1"/>
        <v>105</v>
      </c>
      <c r="S13" s="82">
        <f t="shared" si="1"/>
        <v>120</v>
      </c>
      <c r="T13" s="82">
        <f t="shared" si="1"/>
        <v>136</v>
      </c>
      <c r="U13" s="82">
        <f t="shared" si="1"/>
        <v>153</v>
      </c>
      <c r="V13" s="82">
        <f t="shared" si="1"/>
        <v>171</v>
      </c>
      <c r="W13" s="82">
        <f t="shared" si="1"/>
        <v>190</v>
      </c>
      <c r="X13" s="82">
        <f t="shared" si="1"/>
        <v>210</v>
      </c>
      <c r="Y13" s="82">
        <f t="shared" si="1"/>
        <v>231</v>
      </c>
      <c r="Z13" s="82">
        <f t="shared" si="1"/>
        <v>253</v>
      </c>
      <c r="AA13" s="83">
        <f t="shared" si="1"/>
        <v>276</v>
      </c>
      <c r="AB13" s="84">
        <f t="shared" si="1"/>
        <v>300</v>
      </c>
      <c r="AC13" s="82">
        <f t="shared" si="1"/>
        <v>325</v>
      </c>
      <c r="AD13" s="82">
        <f t="shared" si="1"/>
        <v>351</v>
      </c>
      <c r="AE13" s="82">
        <f t="shared" si="1"/>
        <v>378</v>
      </c>
      <c r="AF13" s="82">
        <f t="shared" si="1"/>
        <v>406</v>
      </c>
      <c r="AG13" s="82">
        <f t="shared" si="1"/>
        <v>435</v>
      </c>
      <c r="AH13" s="82">
        <f t="shared" si="1"/>
        <v>465</v>
      </c>
      <c r="AI13" s="82">
        <f t="shared" si="1"/>
        <v>496</v>
      </c>
      <c r="AJ13" s="82">
        <f t="shared" si="1"/>
        <v>528</v>
      </c>
      <c r="AK13" s="82">
        <f t="shared" si="1"/>
        <v>561</v>
      </c>
      <c r="AL13" s="82">
        <f t="shared" si="1"/>
        <v>595</v>
      </c>
      <c r="AM13" s="83">
        <f t="shared" si="1"/>
        <v>630</v>
      </c>
      <c r="AN13" s="84">
        <f t="shared" si="1"/>
        <v>666</v>
      </c>
      <c r="AO13" s="82">
        <f t="shared" si="1"/>
        <v>703</v>
      </c>
      <c r="AP13" s="82">
        <f t="shared" si="1"/>
        <v>741</v>
      </c>
      <c r="AQ13" s="82">
        <f t="shared" si="1"/>
        <v>780</v>
      </c>
      <c r="AR13" s="82">
        <f t="shared" si="1"/>
        <v>820</v>
      </c>
      <c r="AS13" s="82">
        <f t="shared" si="1"/>
        <v>861</v>
      </c>
      <c r="AT13" s="82">
        <f t="shared" si="1"/>
        <v>903</v>
      </c>
      <c r="AU13" s="82">
        <f t="shared" si="1"/>
        <v>946</v>
      </c>
      <c r="AV13" s="82">
        <f t="shared" si="1"/>
        <v>990</v>
      </c>
      <c r="AW13" s="82">
        <f t="shared" si="1"/>
        <v>1035</v>
      </c>
      <c r="AX13" s="82">
        <f t="shared" si="1"/>
        <v>1081</v>
      </c>
      <c r="AY13" s="83">
        <f t="shared" si="1"/>
        <v>1128</v>
      </c>
    </row>
    <row r="14" spans="1:51" ht="18.75" x14ac:dyDescent="0.3">
      <c r="A14" s="4" t="s">
        <v>6</v>
      </c>
      <c r="B14" s="8">
        <v>2.5000000000000001E-2</v>
      </c>
      <c r="C14" s="7" t="s">
        <v>26</v>
      </c>
      <c r="D14" s="110"/>
      <c r="E14" s="110"/>
      <c r="F14" s="85">
        <f>(E13*$I$4)+E14</f>
        <v>1</v>
      </c>
      <c r="G14" s="85">
        <f t="shared" ref="G14:AY14" si="2">(F13*$I$4)+F14</f>
        <v>4</v>
      </c>
      <c r="H14" s="85">
        <f t="shared" si="2"/>
        <v>10</v>
      </c>
      <c r="I14" s="85">
        <f t="shared" si="2"/>
        <v>20</v>
      </c>
      <c r="J14" s="85">
        <f t="shared" si="2"/>
        <v>35</v>
      </c>
      <c r="K14" s="85">
        <f t="shared" si="2"/>
        <v>56</v>
      </c>
      <c r="L14" s="85">
        <f t="shared" si="2"/>
        <v>84</v>
      </c>
      <c r="M14" s="82">
        <f t="shared" si="2"/>
        <v>120</v>
      </c>
      <c r="N14" s="82">
        <f t="shared" si="2"/>
        <v>165</v>
      </c>
      <c r="O14" s="83">
        <f t="shared" si="2"/>
        <v>220</v>
      </c>
      <c r="P14" s="84">
        <f t="shared" si="2"/>
        <v>286</v>
      </c>
      <c r="Q14" s="82">
        <f t="shared" si="2"/>
        <v>364</v>
      </c>
      <c r="R14" s="82">
        <f t="shared" si="2"/>
        <v>455</v>
      </c>
      <c r="S14" s="82">
        <f t="shared" si="2"/>
        <v>560</v>
      </c>
      <c r="T14" s="82">
        <f t="shared" si="2"/>
        <v>680</v>
      </c>
      <c r="U14" s="82">
        <f t="shared" si="2"/>
        <v>816</v>
      </c>
      <c r="V14" s="82">
        <f t="shared" si="2"/>
        <v>969</v>
      </c>
      <c r="W14" s="82">
        <f t="shared" si="2"/>
        <v>1140</v>
      </c>
      <c r="X14" s="82">
        <f t="shared" si="2"/>
        <v>1330</v>
      </c>
      <c r="Y14" s="82">
        <f t="shared" si="2"/>
        <v>1540</v>
      </c>
      <c r="Z14" s="82">
        <f t="shared" si="2"/>
        <v>1771</v>
      </c>
      <c r="AA14" s="83">
        <f t="shared" si="2"/>
        <v>2024</v>
      </c>
      <c r="AB14" s="84">
        <f t="shared" si="2"/>
        <v>2300</v>
      </c>
      <c r="AC14" s="82">
        <f t="shared" si="2"/>
        <v>2600</v>
      </c>
      <c r="AD14" s="82">
        <f t="shared" si="2"/>
        <v>2925</v>
      </c>
      <c r="AE14" s="82">
        <f t="shared" si="2"/>
        <v>3276</v>
      </c>
      <c r="AF14" s="82">
        <f t="shared" si="2"/>
        <v>3654</v>
      </c>
      <c r="AG14" s="82">
        <f t="shared" si="2"/>
        <v>4060</v>
      </c>
      <c r="AH14" s="82">
        <f t="shared" si="2"/>
        <v>4495</v>
      </c>
      <c r="AI14" s="82">
        <f t="shared" si="2"/>
        <v>4960</v>
      </c>
      <c r="AJ14" s="82">
        <f t="shared" si="2"/>
        <v>5456</v>
      </c>
      <c r="AK14" s="82">
        <f t="shared" si="2"/>
        <v>5984</v>
      </c>
      <c r="AL14" s="82">
        <f t="shared" si="2"/>
        <v>6545</v>
      </c>
      <c r="AM14" s="83">
        <f t="shared" si="2"/>
        <v>7140</v>
      </c>
      <c r="AN14" s="84">
        <f t="shared" si="2"/>
        <v>7770</v>
      </c>
      <c r="AO14" s="82">
        <f t="shared" si="2"/>
        <v>8436</v>
      </c>
      <c r="AP14" s="82">
        <f t="shared" si="2"/>
        <v>9139</v>
      </c>
      <c r="AQ14" s="82">
        <f t="shared" si="2"/>
        <v>9880</v>
      </c>
      <c r="AR14" s="82">
        <f t="shared" si="2"/>
        <v>10660</v>
      </c>
      <c r="AS14" s="82">
        <f t="shared" si="2"/>
        <v>11480</v>
      </c>
      <c r="AT14" s="82">
        <f t="shared" si="2"/>
        <v>12341</v>
      </c>
      <c r="AU14" s="82">
        <f t="shared" si="2"/>
        <v>13244</v>
      </c>
      <c r="AV14" s="82">
        <f t="shared" si="2"/>
        <v>14190</v>
      </c>
      <c r="AW14" s="82">
        <f t="shared" si="2"/>
        <v>15180</v>
      </c>
      <c r="AX14" s="82">
        <f t="shared" si="2"/>
        <v>16215</v>
      </c>
      <c r="AY14" s="83">
        <f t="shared" si="2"/>
        <v>17296</v>
      </c>
    </row>
    <row r="15" spans="1:51" ht="18.75" x14ac:dyDescent="0.3">
      <c r="A15" s="4" t="s">
        <v>7</v>
      </c>
      <c r="B15" s="8">
        <v>1.4999999999999999E-2</v>
      </c>
      <c r="C15" s="7" t="s">
        <v>27</v>
      </c>
      <c r="D15" s="110"/>
      <c r="E15" s="110"/>
      <c r="F15" s="110"/>
      <c r="G15" s="85">
        <f>(F14*$K$4)+F15</f>
        <v>1</v>
      </c>
      <c r="H15" s="85">
        <f t="shared" ref="H15:AY15" si="3">(G14*$K$4)+G15</f>
        <v>5</v>
      </c>
      <c r="I15" s="85">
        <f t="shared" si="3"/>
        <v>15</v>
      </c>
      <c r="J15" s="85">
        <f t="shared" si="3"/>
        <v>35</v>
      </c>
      <c r="K15" s="85">
        <f t="shared" si="3"/>
        <v>70</v>
      </c>
      <c r="L15" s="85">
        <f t="shared" si="3"/>
        <v>126</v>
      </c>
      <c r="M15" s="85">
        <f t="shared" si="3"/>
        <v>210</v>
      </c>
      <c r="N15" s="85">
        <f t="shared" si="3"/>
        <v>330</v>
      </c>
      <c r="O15" s="90">
        <f t="shared" si="3"/>
        <v>495</v>
      </c>
      <c r="P15" s="91">
        <f t="shared" si="3"/>
        <v>715</v>
      </c>
      <c r="Q15" s="85">
        <f t="shared" si="3"/>
        <v>1001</v>
      </c>
      <c r="R15" s="82">
        <f t="shared" si="3"/>
        <v>1365</v>
      </c>
      <c r="S15" s="82">
        <f t="shared" si="3"/>
        <v>1820</v>
      </c>
      <c r="T15" s="82">
        <f t="shared" si="3"/>
        <v>2380</v>
      </c>
      <c r="U15" s="82">
        <f t="shared" si="3"/>
        <v>3060</v>
      </c>
      <c r="V15" s="82">
        <f t="shared" si="3"/>
        <v>3876</v>
      </c>
      <c r="W15" s="82">
        <f t="shared" si="3"/>
        <v>4845</v>
      </c>
      <c r="X15" s="82">
        <f t="shared" si="3"/>
        <v>5985</v>
      </c>
      <c r="Y15" s="82">
        <f t="shared" si="3"/>
        <v>7315</v>
      </c>
      <c r="Z15" s="82">
        <f t="shared" si="3"/>
        <v>8855</v>
      </c>
      <c r="AA15" s="83">
        <f t="shared" si="3"/>
        <v>10626</v>
      </c>
      <c r="AB15" s="84">
        <f t="shared" si="3"/>
        <v>12650</v>
      </c>
      <c r="AC15" s="82">
        <f t="shared" si="3"/>
        <v>14950</v>
      </c>
      <c r="AD15" s="82">
        <f t="shared" si="3"/>
        <v>17550</v>
      </c>
      <c r="AE15" s="82">
        <f t="shared" si="3"/>
        <v>20475</v>
      </c>
      <c r="AF15" s="82">
        <f t="shared" si="3"/>
        <v>23751</v>
      </c>
      <c r="AG15" s="82">
        <f t="shared" si="3"/>
        <v>27405</v>
      </c>
      <c r="AH15" s="82">
        <f t="shared" si="3"/>
        <v>31465</v>
      </c>
      <c r="AI15" s="82">
        <f t="shared" si="3"/>
        <v>35960</v>
      </c>
      <c r="AJ15" s="82">
        <f t="shared" si="3"/>
        <v>40920</v>
      </c>
      <c r="AK15" s="82">
        <f t="shared" si="3"/>
        <v>46376</v>
      </c>
      <c r="AL15" s="82">
        <f t="shared" si="3"/>
        <v>52360</v>
      </c>
      <c r="AM15" s="83">
        <f t="shared" si="3"/>
        <v>58905</v>
      </c>
      <c r="AN15" s="84">
        <f t="shared" si="3"/>
        <v>66045</v>
      </c>
      <c r="AO15" s="82">
        <f t="shared" si="3"/>
        <v>73815</v>
      </c>
      <c r="AP15" s="82">
        <f t="shared" si="3"/>
        <v>82251</v>
      </c>
      <c r="AQ15" s="82">
        <f t="shared" si="3"/>
        <v>91390</v>
      </c>
      <c r="AR15" s="82">
        <f t="shared" si="3"/>
        <v>101270</v>
      </c>
      <c r="AS15" s="82">
        <f t="shared" si="3"/>
        <v>111930</v>
      </c>
      <c r="AT15" s="82">
        <f t="shared" si="3"/>
        <v>123410</v>
      </c>
      <c r="AU15" s="82">
        <f t="shared" si="3"/>
        <v>135751</v>
      </c>
      <c r="AV15" s="82">
        <f t="shared" si="3"/>
        <v>148995</v>
      </c>
      <c r="AW15" s="82">
        <f t="shared" si="3"/>
        <v>163185</v>
      </c>
      <c r="AX15" s="82">
        <f t="shared" si="3"/>
        <v>178365</v>
      </c>
      <c r="AY15" s="83">
        <f t="shared" si="3"/>
        <v>194580</v>
      </c>
    </row>
    <row r="16" spans="1:51" ht="18.75" x14ac:dyDescent="0.3">
      <c r="A16" s="4" t="s">
        <v>8</v>
      </c>
      <c r="B16" s="8">
        <v>0.01</v>
      </c>
      <c r="C16" s="7" t="s">
        <v>28</v>
      </c>
      <c r="D16" s="110"/>
      <c r="E16" s="110"/>
      <c r="F16" s="110"/>
      <c r="G16" s="110"/>
      <c r="H16" s="85">
        <f>(G15*$M$4)+G16</f>
        <v>1</v>
      </c>
      <c r="I16" s="85">
        <f t="shared" ref="I16:AY16" si="4">(H15*$M$4)+H16</f>
        <v>6</v>
      </c>
      <c r="J16" s="85">
        <f t="shared" si="4"/>
        <v>21</v>
      </c>
      <c r="K16" s="85">
        <f t="shared" si="4"/>
        <v>56</v>
      </c>
      <c r="L16" s="85">
        <f t="shared" si="4"/>
        <v>126</v>
      </c>
      <c r="M16" s="85">
        <f t="shared" si="4"/>
        <v>252</v>
      </c>
      <c r="N16" s="85">
        <f t="shared" si="4"/>
        <v>462</v>
      </c>
      <c r="O16" s="90">
        <f t="shared" si="4"/>
        <v>792</v>
      </c>
      <c r="P16" s="91">
        <f t="shared" si="4"/>
        <v>1287</v>
      </c>
      <c r="Q16" s="85">
        <f t="shared" si="4"/>
        <v>2002</v>
      </c>
      <c r="R16" s="85">
        <f t="shared" si="4"/>
        <v>3003</v>
      </c>
      <c r="S16" s="85">
        <f t="shared" si="4"/>
        <v>4368</v>
      </c>
      <c r="T16" s="85">
        <f t="shared" si="4"/>
        <v>6188</v>
      </c>
      <c r="U16" s="85">
        <f t="shared" si="4"/>
        <v>8568</v>
      </c>
      <c r="V16" s="85">
        <f t="shared" si="4"/>
        <v>11628</v>
      </c>
      <c r="W16" s="82">
        <f t="shared" si="4"/>
        <v>15504</v>
      </c>
      <c r="X16" s="82">
        <f t="shared" si="4"/>
        <v>20349</v>
      </c>
      <c r="Y16" s="82">
        <f t="shared" si="4"/>
        <v>26334</v>
      </c>
      <c r="Z16" s="82">
        <f t="shared" si="4"/>
        <v>33649</v>
      </c>
      <c r="AA16" s="83">
        <f t="shared" si="4"/>
        <v>42504</v>
      </c>
      <c r="AB16" s="84">
        <f t="shared" si="4"/>
        <v>53130</v>
      </c>
      <c r="AC16" s="82">
        <f t="shared" si="4"/>
        <v>65780</v>
      </c>
      <c r="AD16" s="82">
        <f t="shared" si="4"/>
        <v>80730</v>
      </c>
      <c r="AE16" s="82">
        <f t="shared" si="4"/>
        <v>98280</v>
      </c>
      <c r="AF16" s="82">
        <f t="shared" si="4"/>
        <v>118755</v>
      </c>
      <c r="AG16" s="82">
        <f t="shared" si="4"/>
        <v>142506</v>
      </c>
      <c r="AH16" s="82">
        <f t="shared" si="4"/>
        <v>169911</v>
      </c>
      <c r="AI16" s="82">
        <f t="shared" si="4"/>
        <v>201376</v>
      </c>
      <c r="AJ16" s="82">
        <f t="shared" si="4"/>
        <v>237336</v>
      </c>
      <c r="AK16" s="82">
        <f t="shared" si="4"/>
        <v>278256</v>
      </c>
      <c r="AL16" s="82">
        <f t="shared" si="4"/>
        <v>324632</v>
      </c>
      <c r="AM16" s="83">
        <f t="shared" si="4"/>
        <v>376992</v>
      </c>
      <c r="AN16" s="84">
        <f t="shared" si="4"/>
        <v>435897</v>
      </c>
      <c r="AO16" s="82">
        <f t="shared" si="4"/>
        <v>501942</v>
      </c>
      <c r="AP16" s="82">
        <f t="shared" si="4"/>
        <v>575757</v>
      </c>
      <c r="AQ16" s="82">
        <f t="shared" si="4"/>
        <v>658008</v>
      </c>
      <c r="AR16" s="82">
        <f t="shared" si="4"/>
        <v>749398</v>
      </c>
      <c r="AS16" s="82">
        <f t="shared" si="4"/>
        <v>850668</v>
      </c>
      <c r="AT16" s="82">
        <f t="shared" si="4"/>
        <v>962598</v>
      </c>
      <c r="AU16" s="82">
        <f t="shared" si="4"/>
        <v>1086008</v>
      </c>
      <c r="AV16" s="82">
        <f t="shared" si="4"/>
        <v>1221759</v>
      </c>
      <c r="AW16" s="82">
        <f t="shared" si="4"/>
        <v>1370754</v>
      </c>
      <c r="AX16" s="82">
        <f t="shared" si="4"/>
        <v>1533939</v>
      </c>
      <c r="AY16" s="83">
        <f t="shared" si="4"/>
        <v>1712304</v>
      </c>
    </row>
    <row r="17" spans="1:51" ht="18.75" x14ac:dyDescent="0.3">
      <c r="A17" s="4" t="s">
        <v>9</v>
      </c>
      <c r="B17" s="8">
        <v>2.5000000000000001E-2</v>
      </c>
      <c r="C17" s="7" t="s">
        <v>29</v>
      </c>
      <c r="D17" s="110"/>
      <c r="E17" s="110"/>
      <c r="F17" s="110"/>
      <c r="G17" s="110"/>
      <c r="H17" s="110"/>
      <c r="I17" s="85">
        <f>(H16*$O$4)+H17</f>
        <v>1</v>
      </c>
      <c r="J17" s="85">
        <f t="shared" ref="J17:AY17" si="5">(I16*$O$4)+I17</f>
        <v>7</v>
      </c>
      <c r="K17" s="85">
        <f t="shared" si="5"/>
        <v>28</v>
      </c>
      <c r="L17" s="85">
        <f t="shared" si="5"/>
        <v>84</v>
      </c>
      <c r="M17" s="85">
        <f t="shared" si="5"/>
        <v>210</v>
      </c>
      <c r="N17" s="85">
        <f t="shared" si="5"/>
        <v>462</v>
      </c>
      <c r="O17" s="90">
        <f t="shared" si="5"/>
        <v>924</v>
      </c>
      <c r="P17" s="91">
        <f t="shared" si="5"/>
        <v>1716</v>
      </c>
      <c r="Q17" s="85">
        <f t="shared" si="5"/>
        <v>3003</v>
      </c>
      <c r="R17" s="85">
        <f t="shared" si="5"/>
        <v>5005</v>
      </c>
      <c r="S17" s="85">
        <f t="shared" si="5"/>
        <v>8008</v>
      </c>
      <c r="T17" s="85">
        <f t="shared" si="5"/>
        <v>12376</v>
      </c>
      <c r="U17" s="85">
        <f t="shared" si="5"/>
        <v>18564</v>
      </c>
      <c r="V17" s="85">
        <f t="shared" si="5"/>
        <v>27132</v>
      </c>
      <c r="W17" s="85">
        <f t="shared" si="5"/>
        <v>38760</v>
      </c>
      <c r="X17" s="85">
        <f t="shared" si="5"/>
        <v>54264</v>
      </c>
      <c r="Y17" s="85">
        <f t="shared" si="5"/>
        <v>74613</v>
      </c>
      <c r="Z17" s="85">
        <f t="shared" si="5"/>
        <v>100947</v>
      </c>
      <c r="AA17" s="90">
        <f t="shared" si="5"/>
        <v>134596</v>
      </c>
      <c r="AB17" s="84">
        <f t="shared" si="5"/>
        <v>177100</v>
      </c>
      <c r="AC17" s="82">
        <f t="shared" si="5"/>
        <v>230230</v>
      </c>
      <c r="AD17" s="82">
        <f t="shared" si="5"/>
        <v>296010</v>
      </c>
      <c r="AE17" s="82">
        <f t="shared" si="5"/>
        <v>376740</v>
      </c>
      <c r="AF17" s="82">
        <f t="shared" si="5"/>
        <v>475020</v>
      </c>
      <c r="AG17" s="82">
        <f t="shared" si="5"/>
        <v>593775</v>
      </c>
      <c r="AH17" s="82">
        <f t="shared" si="5"/>
        <v>736281</v>
      </c>
      <c r="AI17" s="82">
        <f t="shared" si="5"/>
        <v>906192</v>
      </c>
      <c r="AJ17" s="82">
        <f t="shared" si="5"/>
        <v>1107568</v>
      </c>
      <c r="AK17" s="82">
        <f t="shared" si="5"/>
        <v>1344904</v>
      </c>
      <c r="AL17" s="82">
        <f t="shared" si="5"/>
        <v>1623160</v>
      </c>
      <c r="AM17" s="83">
        <f t="shared" si="5"/>
        <v>1947792</v>
      </c>
      <c r="AN17" s="84">
        <f t="shared" si="5"/>
        <v>2324784</v>
      </c>
      <c r="AO17" s="82">
        <f t="shared" si="5"/>
        <v>2760681</v>
      </c>
      <c r="AP17" s="82">
        <f t="shared" si="5"/>
        <v>3262623</v>
      </c>
      <c r="AQ17" s="82">
        <f t="shared" si="5"/>
        <v>3838380</v>
      </c>
      <c r="AR17" s="82">
        <f t="shared" si="5"/>
        <v>4496388</v>
      </c>
      <c r="AS17" s="82">
        <f t="shared" si="5"/>
        <v>5245786</v>
      </c>
      <c r="AT17" s="82">
        <f t="shared" si="5"/>
        <v>6096454</v>
      </c>
      <c r="AU17" s="82">
        <f t="shared" si="5"/>
        <v>7059052</v>
      </c>
      <c r="AV17" s="82">
        <f t="shared" si="5"/>
        <v>8145060</v>
      </c>
      <c r="AW17" s="82">
        <f t="shared" si="5"/>
        <v>9366819</v>
      </c>
      <c r="AX17" s="82">
        <f t="shared" si="5"/>
        <v>10737573</v>
      </c>
      <c r="AY17" s="83">
        <f t="shared" si="5"/>
        <v>12271512</v>
      </c>
    </row>
    <row r="18" spans="1:51" ht="18.75" x14ac:dyDescent="0.3">
      <c r="A18" s="4" t="s">
        <v>10</v>
      </c>
      <c r="B18" s="8">
        <v>0.05</v>
      </c>
      <c r="C18" s="7" t="s">
        <v>30</v>
      </c>
      <c r="D18" s="110"/>
      <c r="E18" s="110"/>
      <c r="F18" s="110"/>
      <c r="G18" s="110"/>
      <c r="H18" s="110"/>
      <c r="I18" s="110"/>
      <c r="J18" s="85">
        <f>(I17*$Q$4)+I18</f>
        <v>1</v>
      </c>
      <c r="K18" s="85">
        <f t="shared" ref="K18:AY18" si="6">(J17*$Q$4)+J18</f>
        <v>8</v>
      </c>
      <c r="L18" s="85">
        <f t="shared" si="6"/>
        <v>36</v>
      </c>
      <c r="M18" s="85">
        <f t="shared" si="6"/>
        <v>120</v>
      </c>
      <c r="N18" s="85">
        <f t="shared" si="6"/>
        <v>330</v>
      </c>
      <c r="O18" s="90">
        <f t="shared" si="6"/>
        <v>792</v>
      </c>
      <c r="P18" s="91">
        <f t="shared" si="6"/>
        <v>1716</v>
      </c>
      <c r="Q18" s="85">
        <f t="shared" si="6"/>
        <v>3432</v>
      </c>
      <c r="R18" s="85">
        <f t="shared" si="6"/>
        <v>6435</v>
      </c>
      <c r="S18" s="85">
        <f t="shared" si="6"/>
        <v>11440</v>
      </c>
      <c r="T18" s="85">
        <f t="shared" si="6"/>
        <v>19448</v>
      </c>
      <c r="U18" s="85">
        <f t="shared" si="6"/>
        <v>31824</v>
      </c>
      <c r="V18" s="85">
        <f t="shared" si="6"/>
        <v>50388</v>
      </c>
      <c r="W18" s="85">
        <f t="shared" si="6"/>
        <v>77520</v>
      </c>
      <c r="X18" s="85">
        <f t="shared" si="6"/>
        <v>116280</v>
      </c>
      <c r="Y18" s="85">
        <f t="shared" si="6"/>
        <v>170544</v>
      </c>
      <c r="Z18" s="85">
        <f t="shared" si="6"/>
        <v>245157</v>
      </c>
      <c r="AA18" s="90">
        <f t="shared" si="6"/>
        <v>346104</v>
      </c>
      <c r="AB18" s="91">
        <f t="shared" si="6"/>
        <v>480700</v>
      </c>
      <c r="AC18" s="85">
        <f t="shared" si="6"/>
        <v>657800</v>
      </c>
      <c r="AD18" s="85">
        <f t="shared" si="6"/>
        <v>888030</v>
      </c>
      <c r="AE18" s="85">
        <f t="shared" si="6"/>
        <v>1184040</v>
      </c>
      <c r="AF18" s="85">
        <f t="shared" si="6"/>
        <v>1560780</v>
      </c>
      <c r="AG18" s="85">
        <f t="shared" si="6"/>
        <v>2035800</v>
      </c>
      <c r="AH18" s="85">
        <f t="shared" si="6"/>
        <v>2629575</v>
      </c>
      <c r="AI18" s="85">
        <f t="shared" si="6"/>
        <v>3365856</v>
      </c>
      <c r="AJ18" s="85">
        <f t="shared" si="6"/>
        <v>4272048</v>
      </c>
      <c r="AK18" s="85">
        <f t="shared" si="6"/>
        <v>5379616</v>
      </c>
      <c r="AL18" s="85">
        <f t="shared" si="6"/>
        <v>6724520</v>
      </c>
      <c r="AM18" s="90">
        <f t="shared" si="6"/>
        <v>8347680</v>
      </c>
      <c r="AN18" s="91">
        <f t="shared" si="6"/>
        <v>10295472</v>
      </c>
      <c r="AO18" s="85">
        <f t="shared" si="6"/>
        <v>12620256</v>
      </c>
      <c r="AP18" s="85">
        <f t="shared" si="6"/>
        <v>15380937</v>
      </c>
      <c r="AQ18" s="82">
        <f t="shared" si="6"/>
        <v>18643560</v>
      </c>
      <c r="AR18" s="82">
        <f t="shared" si="6"/>
        <v>22481940</v>
      </c>
      <c r="AS18" s="82">
        <f t="shared" si="6"/>
        <v>26978328</v>
      </c>
      <c r="AT18" s="82">
        <f t="shared" si="6"/>
        <v>32224114</v>
      </c>
      <c r="AU18" s="82">
        <f t="shared" si="6"/>
        <v>38320568</v>
      </c>
      <c r="AV18" s="82">
        <f t="shared" si="6"/>
        <v>45379620</v>
      </c>
      <c r="AW18" s="82">
        <f t="shared" si="6"/>
        <v>53524680</v>
      </c>
      <c r="AX18" s="82">
        <f t="shared" si="6"/>
        <v>62891499</v>
      </c>
      <c r="AY18" s="83">
        <f t="shared" si="6"/>
        <v>73629072</v>
      </c>
    </row>
    <row r="19" spans="1:51" ht="18.75" x14ac:dyDescent="0.3">
      <c r="C19" s="3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/>
      <c r="P19" s="86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9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9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9"/>
    </row>
    <row r="20" spans="1:51" ht="18.75" x14ac:dyDescent="0.3">
      <c r="C20" s="7" t="s">
        <v>31</v>
      </c>
      <c r="D20" s="95">
        <f>SUM(D12:D19)</f>
        <v>1</v>
      </c>
      <c r="E20" s="95">
        <f t="shared" ref="E20:O20" si="7">SUM(E12:E19)</f>
        <v>3</v>
      </c>
      <c r="F20" s="95">
        <f t="shared" si="7"/>
        <v>7</v>
      </c>
      <c r="G20" s="95">
        <f t="shared" si="7"/>
        <v>15</v>
      </c>
      <c r="H20" s="95">
        <f t="shared" si="7"/>
        <v>31</v>
      </c>
      <c r="I20" s="95">
        <f t="shared" si="7"/>
        <v>63</v>
      </c>
      <c r="J20" s="95">
        <f t="shared" si="7"/>
        <v>127</v>
      </c>
      <c r="K20" s="95">
        <f t="shared" si="7"/>
        <v>254</v>
      </c>
      <c r="L20" s="95">
        <f t="shared" si="7"/>
        <v>501</v>
      </c>
      <c r="M20" s="95">
        <f t="shared" si="7"/>
        <v>967</v>
      </c>
      <c r="N20" s="95">
        <f t="shared" si="7"/>
        <v>1815</v>
      </c>
      <c r="O20" s="96">
        <f t="shared" si="7"/>
        <v>3301</v>
      </c>
      <c r="P20" s="97">
        <f t="shared" ref="P20:AY20" si="8">SUM(P12:P19)</f>
        <v>5811</v>
      </c>
      <c r="Q20" s="95">
        <f t="shared" si="8"/>
        <v>9907</v>
      </c>
      <c r="R20" s="95">
        <f t="shared" si="8"/>
        <v>16383</v>
      </c>
      <c r="S20" s="95">
        <f t="shared" si="8"/>
        <v>26332</v>
      </c>
      <c r="T20" s="95">
        <f t="shared" si="8"/>
        <v>41225</v>
      </c>
      <c r="U20" s="95">
        <f t="shared" si="8"/>
        <v>63003</v>
      </c>
      <c r="V20" s="95">
        <f t="shared" si="8"/>
        <v>94183</v>
      </c>
      <c r="W20" s="95">
        <f t="shared" si="8"/>
        <v>137979</v>
      </c>
      <c r="X20" s="95">
        <f t="shared" si="8"/>
        <v>198439</v>
      </c>
      <c r="Y20" s="95">
        <f t="shared" si="8"/>
        <v>280599</v>
      </c>
      <c r="Z20" s="95">
        <f t="shared" si="8"/>
        <v>390655</v>
      </c>
      <c r="AA20" s="96">
        <f t="shared" si="8"/>
        <v>536154</v>
      </c>
      <c r="AB20" s="97">
        <f t="shared" si="8"/>
        <v>726205</v>
      </c>
      <c r="AC20" s="95">
        <f t="shared" si="8"/>
        <v>971711</v>
      </c>
      <c r="AD20" s="95">
        <f t="shared" si="8"/>
        <v>1285623</v>
      </c>
      <c r="AE20" s="95">
        <f t="shared" si="8"/>
        <v>1683217</v>
      </c>
      <c r="AF20" s="95">
        <f t="shared" si="8"/>
        <v>2182395</v>
      </c>
      <c r="AG20" s="95">
        <f t="shared" si="8"/>
        <v>2804011</v>
      </c>
      <c r="AH20" s="95">
        <f t="shared" si="8"/>
        <v>3572223</v>
      </c>
      <c r="AI20" s="95">
        <f t="shared" si="8"/>
        <v>4514872</v>
      </c>
      <c r="AJ20" s="95">
        <f t="shared" si="8"/>
        <v>5663889</v>
      </c>
      <c r="AK20" s="95">
        <f t="shared" si="8"/>
        <v>7055731</v>
      </c>
      <c r="AL20" s="95">
        <f t="shared" si="8"/>
        <v>8731847</v>
      </c>
      <c r="AM20" s="96">
        <f t="shared" si="8"/>
        <v>10739175</v>
      </c>
      <c r="AN20" s="97">
        <f t="shared" si="8"/>
        <v>13130671</v>
      </c>
      <c r="AO20" s="95">
        <f t="shared" si="8"/>
        <v>15965871</v>
      </c>
      <c r="AP20" s="95">
        <f t="shared" si="8"/>
        <v>19311487</v>
      </c>
      <c r="AQ20" s="95">
        <f t="shared" si="8"/>
        <v>23242038</v>
      </c>
      <c r="AR20" s="95">
        <f t="shared" si="8"/>
        <v>27840517</v>
      </c>
      <c r="AS20" s="95">
        <f t="shared" si="8"/>
        <v>33199095</v>
      </c>
      <c r="AT20" s="95">
        <f t="shared" si="8"/>
        <v>39419863</v>
      </c>
      <c r="AU20" s="95">
        <f t="shared" si="8"/>
        <v>46615613</v>
      </c>
      <c r="AV20" s="95">
        <f t="shared" si="8"/>
        <v>54910659</v>
      </c>
      <c r="AW20" s="95">
        <f t="shared" si="8"/>
        <v>64441699</v>
      </c>
      <c r="AX20" s="95">
        <f t="shared" si="8"/>
        <v>75358719</v>
      </c>
      <c r="AY20" s="96">
        <f t="shared" si="8"/>
        <v>87825940</v>
      </c>
    </row>
    <row r="21" spans="1:51" ht="18.75" x14ac:dyDescent="0.3">
      <c r="B21" s="3"/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8.75" x14ac:dyDescent="0.25">
      <c r="D22" s="92" t="s">
        <v>139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8.75" x14ac:dyDescent="0.3">
      <c r="D23" s="7" t="s">
        <v>12</v>
      </c>
      <c r="E23" s="7" t="s">
        <v>13</v>
      </c>
      <c r="F23" s="7" t="s">
        <v>14</v>
      </c>
      <c r="G23" s="7" t="s">
        <v>15</v>
      </c>
      <c r="H23" s="7" t="s">
        <v>16</v>
      </c>
      <c r="I23" s="7" t="s">
        <v>17</v>
      </c>
      <c r="J23" s="7" t="s">
        <v>18</v>
      </c>
      <c r="K23" s="7" t="s">
        <v>19</v>
      </c>
      <c r="L23" s="7" t="s">
        <v>33</v>
      </c>
      <c r="M23" s="7" t="s">
        <v>21</v>
      </c>
      <c r="N23" s="7" t="s">
        <v>22</v>
      </c>
      <c r="O23" s="7" t="s">
        <v>23</v>
      </c>
      <c r="P23" s="7" t="s">
        <v>12</v>
      </c>
      <c r="Q23" s="7" t="s">
        <v>13</v>
      </c>
      <c r="R23" s="7" t="s">
        <v>14</v>
      </c>
      <c r="S23" s="7" t="s">
        <v>15</v>
      </c>
      <c r="T23" s="7" t="s">
        <v>16</v>
      </c>
      <c r="U23" s="7" t="s">
        <v>17</v>
      </c>
      <c r="V23" s="7" t="s">
        <v>18</v>
      </c>
      <c r="W23" s="7" t="s">
        <v>19</v>
      </c>
      <c r="X23" s="7" t="s">
        <v>33</v>
      </c>
      <c r="Y23" s="7" t="s">
        <v>21</v>
      </c>
      <c r="Z23" s="7" t="s">
        <v>22</v>
      </c>
      <c r="AA23" s="7" t="s">
        <v>23</v>
      </c>
      <c r="AB23" s="7" t="s">
        <v>12</v>
      </c>
      <c r="AC23" s="7" t="s">
        <v>13</v>
      </c>
      <c r="AD23" s="7" t="s">
        <v>14</v>
      </c>
      <c r="AE23" s="7" t="s">
        <v>15</v>
      </c>
      <c r="AF23" s="7" t="s">
        <v>16</v>
      </c>
      <c r="AG23" s="7" t="s">
        <v>17</v>
      </c>
      <c r="AH23" s="7" t="s">
        <v>18</v>
      </c>
      <c r="AI23" s="7" t="s">
        <v>19</v>
      </c>
      <c r="AJ23" s="7" t="s">
        <v>33</v>
      </c>
      <c r="AK23" s="7" t="s">
        <v>21</v>
      </c>
      <c r="AL23" s="7" t="s">
        <v>22</v>
      </c>
      <c r="AM23" s="7" t="s">
        <v>23</v>
      </c>
      <c r="AN23" s="7" t="s">
        <v>12</v>
      </c>
      <c r="AO23" s="7" t="s">
        <v>13</v>
      </c>
      <c r="AP23" s="7" t="s">
        <v>14</v>
      </c>
      <c r="AQ23" s="7" t="s">
        <v>15</v>
      </c>
      <c r="AR23" s="7" t="s">
        <v>16</v>
      </c>
      <c r="AS23" s="7" t="s">
        <v>17</v>
      </c>
      <c r="AT23" s="7" t="s">
        <v>18</v>
      </c>
      <c r="AU23" s="7" t="s">
        <v>19</v>
      </c>
      <c r="AV23" s="7" t="s">
        <v>33</v>
      </c>
      <c r="AW23" s="7" t="s">
        <v>21</v>
      </c>
      <c r="AX23" s="7" t="s">
        <v>22</v>
      </c>
      <c r="AY23" s="7" t="s">
        <v>23</v>
      </c>
    </row>
    <row r="24" spans="1:51" ht="18.75" x14ac:dyDescent="0.3">
      <c r="A24" s="4" t="s">
        <v>4</v>
      </c>
      <c r="B24" s="8">
        <v>3.5000000000000003E-2</v>
      </c>
      <c r="C24" s="7" t="s">
        <v>24</v>
      </c>
      <c r="D24" s="11">
        <f t="shared" ref="D24:AY24" si="9">((D12*$E$7)*$B$12)</f>
        <v>262.5</v>
      </c>
      <c r="E24" s="11">
        <f t="shared" si="9"/>
        <v>525</v>
      </c>
      <c r="F24" s="11">
        <f t="shared" si="9"/>
        <v>787.50000000000011</v>
      </c>
      <c r="G24" s="11">
        <f t="shared" si="9"/>
        <v>1050</v>
      </c>
      <c r="H24" s="11">
        <f t="shared" si="9"/>
        <v>1312.5000000000002</v>
      </c>
      <c r="I24" s="11">
        <f t="shared" si="9"/>
        <v>1575.0000000000002</v>
      </c>
      <c r="J24" s="11">
        <f t="shared" si="9"/>
        <v>1837.5000000000002</v>
      </c>
      <c r="K24" s="11">
        <f t="shared" si="9"/>
        <v>2100</v>
      </c>
      <c r="L24" s="11">
        <f t="shared" si="9"/>
        <v>2362.5</v>
      </c>
      <c r="M24" s="11">
        <f t="shared" si="9"/>
        <v>2625.0000000000005</v>
      </c>
      <c r="N24" s="11">
        <f t="shared" si="9"/>
        <v>2887.5000000000005</v>
      </c>
      <c r="O24" s="12">
        <f t="shared" si="9"/>
        <v>3150.0000000000005</v>
      </c>
      <c r="P24" s="13">
        <f t="shared" si="9"/>
        <v>3412.5000000000005</v>
      </c>
      <c r="Q24" s="11">
        <f t="shared" si="9"/>
        <v>3675.0000000000005</v>
      </c>
      <c r="R24" s="11">
        <f t="shared" si="9"/>
        <v>3937.5000000000005</v>
      </c>
      <c r="S24" s="11">
        <f t="shared" si="9"/>
        <v>4200</v>
      </c>
      <c r="T24" s="11">
        <f t="shared" si="9"/>
        <v>4462.5</v>
      </c>
      <c r="U24" s="11">
        <f t="shared" si="9"/>
        <v>4725</v>
      </c>
      <c r="V24" s="11">
        <f t="shared" si="9"/>
        <v>4987.5000000000009</v>
      </c>
      <c r="W24" s="11">
        <f t="shared" si="9"/>
        <v>5250.0000000000009</v>
      </c>
      <c r="X24" s="11">
        <f t="shared" si="9"/>
        <v>5512.5000000000009</v>
      </c>
      <c r="Y24" s="11">
        <f t="shared" si="9"/>
        <v>5775.0000000000009</v>
      </c>
      <c r="Z24" s="11">
        <f t="shared" si="9"/>
        <v>6037.5000000000009</v>
      </c>
      <c r="AA24" s="12">
        <f t="shared" si="9"/>
        <v>6300.0000000000009</v>
      </c>
      <c r="AB24" s="13">
        <f t="shared" si="9"/>
        <v>6562.5000000000009</v>
      </c>
      <c r="AC24" s="11">
        <f t="shared" si="9"/>
        <v>6825.0000000000009</v>
      </c>
      <c r="AD24" s="11">
        <f t="shared" si="9"/>
        <v>7087.5000000000009</v>
      </c>
      <c r="AE24" s="11">
        <f t="shared" si="9"/>
        <v>7350.0000000000009</v>
      </c>
      <c r="AF24" s="11">
        <f t="shared" si="9"/>
        <v>7612.5000000000009</v>
      </c>
      <c r="AG24" s="11">
        <f t="shared" si="9"/>
        <v>7875.0000000000009</v>
      </c>
      <c r="AH24" s="11">
        <f t="shared" si="9"/>
        <v>8137.5000000000009</v>
      </c>
      <c r="AI24" s="11">
        <f t="shared" si="9"/>
        <v>8400</v>
      </c>
      <c r="AJ24" s="11">
        <f t="shared" si="9"/>
        <v>8662.5</v>
      </c>
      <c r="AK24" s="11">
        <f t="shared" si="9"/>
        <v>8925</v>
      </c>
      <c r="AL24" s="11">
        <f t="shared" si="9"/>
        <v>9187.5</v>
      </c>
      <c r="AM24" s="12">
        <f t="shared" si="9"/>
        <v>9450</v>
      </c>
      <c r="AN24" s="13">
        <f t="shared" si="9"/>
        <v>9712.5000000000018</v>
      </c>
      <c r="AO24" s="11">
        <f t="shared" si="9"/>
        <v>9975.0000000000018</v>
      </c>
      <c r="AP24" s="11">
        <f t="shared" si="9"/>
        <v>10237.500000000002</v>
      </c>
      <c r="AQ24" s="11">
        <f t="shared" si="9"/>
        <v>10500.000000000002</v>
      </c>
      <c r="AR24" s="11">
        <f t="shared" si="9"/>
        <v>10762.500000000002</v>
      </c>
      <c r="AS24" s="11">
        <f t="shared" si="9"/>
        <v>11025.000000000002</v>
      </c>
      <c r="AT24" s="11">
        <f t="shared" si="9"/>
        <v>11287.500000000002</v>
      </c>
      <c r="AU24" s="11">
        <f t="shared" si="9"/>
        <v>11550.000000000002</v>
      </c>
      <c r="AV24" s="11">
        <f t="shared" si="9"/>
        <v>11812.500000000002</v>
      </c>
      <c r="AW24" s="11">
        <f t="shared" si="9"/>
        <v>12075.000000000002</v>
      </c>
      <c r="AX24" s="11">
        <f t="shared" si="9"/>
        <v>12337.500000000002</v>
      </c>
      <c r="AY24" s="12">
        <f t="shared" si="9"/>
        <v>12600.000000000002</v>
      </c>
    </row>
    <row r="25" spans="1:51" ht="18.75" x14ac:dyDescent="0.3">
      <c r="A25" s="4" t="s">
        <v>5</v>
      </c>
      <c r="B25" s="8">
        <v>0.04</v>
      </c>
      <c r="C25" s="7" t="s">
        <v>25</v>
      </c>
      <c r="D25" s="14"/>
      <c r="E25" s="14"/>
      <c r="F25" s="14"/>
      <c r="G25" s="14"/>
      <c r="H25" s="11">
        <f t="shared" ref="H25:AY25" si="10">(H13*$G$7)*$B$13</f>
        <v>3000</v>
      </c>
      <c r="I25" s="11">
        <f t="shared" si="10"/>
        <v>4500</v>
      </c>
      <c r="J25" s="11">
        <f t="shared" si="10"/>
        <v>6300</v>
      </c>
      <c r="K25" s="11">
        <f t="shared" si="10"/>
        <v>8400</v>
      </c>
      <c r="L25" s="11">
        <f t="shared" si="10"/>
        <v>10800</v>
      </c>
      <c r="M25" s="11">
        <f t="shared" si="10"/>
        <v>13500</v>
      </c>
      <c r="N25" s="11">
        <f t="shared" si="10"/>
        <v>16500</v>
      </c>
      <c r="O25" s="12">
        <f t="shared" si="10"/>
        <v>19800</v>
      </c>
      <c r="P25" s="13">
        <f t="shared" si="10"/>
        <v>23400</v>
      </c>
      <c r="Q25" s="11">
        <f t="shared" si="10"/>
        <v>27300</v>
      </c>
      <c r="R25" s="11">
        <f t="shared" si="10"/>
        <v>31500</v>
      </c>
      <c r="S25" s="11">
        <f t="shared" si="10"/>
        <v>36000</v>
      </c>
      <c r="T25" s="11">
        <f t="shared" si="10"/>
        <v>40800</v>
      </c>
      <c r="U25" s="11">
        <f t="shared" si="10"/>
        <v>45900</v>
      </c>
      <c r="V25" s="11">
        <f t="shared" si="10"/>
        <v>51300</v>
      </c>
      <c r="W25" s="11">
        <f t="shared" si="10"/>
        <v>57000</v>
      </c>
      <c r="X25" s="11">
        <f t="shared" si="10"/>
        <v>63000</v>
      </c>
      <c r="Y25" s="11">
        <f t="shared" si="10"/>
        <v>69300</v>
      </c>
      <c r="Z25" s="11">
        <f t="shared" si="10"/>
        <v>75900</v>
      </c>
      <c r="AA25" s="12">
        <f t="shared" si="10"/>
        <v>82800</v>
      </c>
      <c r="AB25" s="13">
        <f t="shared" si="10"/>
        <v>90000</v>
      </c>
      <c r="AC25" s="11">
        <f t="shared" si="10"/>
        <v>97500</v>
      </c>
      <c r="AD25" s="11">
        <f t="shared" si="10"/>
        <v>105300</v>
      </c>
      <c r="AE25" s="11">
        <f t="shared" si="10"/>
        <v>113400</v>
      </c>
      <c r="AF25" s="11">
        <f t="shared" si="10"/>
        <v>121800</v>
      </c>
      <c r="AG25" s="11">
        <f t="shared" si="10"/>
        <v>130500</v>
      </c>
      <c r="AH25" s="11">
        <f t="shared" si="10"/>
        <v>139500</v>
      </c>
      <c r="AI25" s="11">
        <f t="shared" si="10"/>
        <v>148800</v>
      </c>
      <c r="AJ25" s="11">
        <f t="shared" si="10"/>
        <v>158400</v>
      </c>
      <c r="AK25" s="11">
        <f t="shared" si="10"/>
        <v>168300</v>
      </c>
      <c r="AL25" s="11">
        <f t="shared" si="10"/>
        <v>178500</v>
      </c>
      <c r="AM25" s="12">
        <f t="shared" si="10"/>
        <v>189000</v>
      </c>
      <c r="AN25" s="13">
        <f t="shared" si="10"/>
        <v>199800</v>
      </c>
      <c r="AO25" s="11">
        <f t="shared" si="10"/>
        <v>210900</v>
      </c>
      <c r="AP25" s="11">
        <f t="shared" si="10"/>
        <v>222300</v>
      </c>
      <c r="AQ25" s="11">
        <f t="shared" si="10"/>
        <v>234000</v>
      </c>
      <c r="AR25" s="11">
        <f t="shared" si="10"/>
        <v>246000</v>
      </c>
      <c r="AS25" s="11">
        <f t="shared" si="10"/>
        <v>258300</v>
      </c>
      <c r="AT25" s="11">
        <f t="shared" si="10"/>
        <v>270900</v>
      </c>
      <c r="AU25" s="11">
        <f t="shared" si="10"/>
        <v>283800</v>
      </c>
      <c r="AV25" s="11">
        <f t="shared" si="10"/>
        <v>297000</v>
      </c>
      <c r="AW25" s="11">
        <f t="shared" si="10"/>
        <v>310500</v>
      </c>
      <c r="AX25" s="11">
        <f t="shared" si="10"/>
        <v>324300</v>
      </c>
      <c r="AY25" s="12">
        <f t="shared" si="10"/>
        <v>338400</v>
      </c>
    </row>
    <row r="26" spans="1:51" ht="18.75" x14ac:dyDescent="0.3">
      <c r="A26" s="4" t="s">
        <v>6</v>
      </c>
      <c r="B26" s="8">
        <v>2.5000000000000001E-2</v>
      </c>
      <c r="C26" s="7" t="s">
        <v>26</v>
      </c>
      <c r="D26" s="14"/>
      <c r="E26" s="14"/>
      <c r="F26" s="14"/>
      <c r="G26" s="14"/>
      <c r="H26" s="14"/>
      <c r="I26" s="14"/>
      <c r="J26" s="14"/>
      <c r="K26" s="14"/>
      <c r="L26" s="14"/>
      <c r="M26" s="11">
        <f t="shared" ref="M26:AY26" si="11">(M14*$I$7)*$B$14</f>
        <v>22500</v>
      </c>
      <c r="N26" s="11">
        <f t="shared" si="11"/>
        <v>30937.5</v>
      </c>
      <c r="O26" s="12">
        <f t="shared" si="11"/>
        <v>41250</v>
      </c>
      <c r="P26" s="13">
        <f t="shared" si="11"/>
        <v>53625</v>
      </c>
      <c r="Q26" s="11">
        <f t="shared" si="11"/>
        <v>68250</v>
      </c>
      <c r="R26" s="11">
        <f t="shared" si="11"/>
        <v>85312.5</v>
      </c>
      <c r="S26" s="11">
        <f t="shared" si="11"/>
        <v>105000</v>
      </c>
      <c r="T26" s="11">
        <f t="shared" si="11"/>
        <v>127500</v>
      </c>
      <c r="U26" s="11">
        <f t="shared" si="11"/>
        <v>153000</v>
      </c>
      <c r="V26" s="11">
        <f t="shared" si="11"/>
        <v>181687.5</v>
      </c>
      <c r="W26" s="11">
        <f t="shared" si="11"/>
        <v>213750</v>
      </c>
      <c r="X26" s="11">
        <f t="shared" si="11"/>
        <v>249375</v>
      </c>
      <c r="Y26" s="11">
        <f t="shared" si="11"/>
        <v>288750</v>
      </c>
      <c r="Z26" s="11">
        <f t="shared" si="11"/>
        <v>332062.5</v>
      </c>
      <c r="AA26" s="12">
        <f t="shared" si="11"/>
        <v>379500</v>
      </c>
      <c r="AB26" s="13">
        <f t="shared" si="11"/>
        <v>431250</v>
      </c>
      <c r="AC26" s="11">
        <f t="shared" si="11"/>
        <v>487500</v>
      </c>
      <c r="AD26" s="11">
        <f t="shared" si="11"/>
        <v>548437.5</v>
      </c>
      <c r="AE26" s="11">
        <f t="shared" si="11"/>
        <v>614250</v>
      </c>
      <c r="AF26" s="11">
        <f t="shared" si="11"/>
        <v>685125</v>
      </c>
      <c r="AG26" s="11">
        <f t="shared" si="11"/>
        <v>761250</v>
      </c>
      <c r="AH26" s="11">
        <f t="shared" si="11"/>
        <v>842812.5</v>
      </c>
      <c r="AI26" s="11">
        <f t="shared" si="11"/>
        <v>930000</v>
      </c>
      <c r="AJ26" s="11">
        <f t="shared" si="11"/>
        <v>1023000</v>
      </c>
      <c r="AK26" s="11">
        <f t="shared" si="11"/>
        <v>1122000</v>
      </c>
      <c r="AL26" s="11">
        <f t="shared" si="11"/>
        <v>1227187.5</v>
      </c>
      <c r="AM26" s="12">
        <f t="shared" si="11"/>
        <v>1338750</v>
      </c>
      <c r="AN26" s="13">
        <f t="shared" si="11"/>
        <v>1456875</v>
      </c>
      <c r="AO26" s="11">
        <f t="shared" si="11"/>
        <v>1581750</v>
      </c>
      <c r="AP26" s="11">
        <f t="shared" si="11"/>
        <v>1713562.5</v>
      </c>
      <c r="AQ26" s="11">
        <f t="shared" si="11"/>
        <v>1852500</v>
      </c>
      <c r="AR26" s="11">
        <f t="shared" si="11"/>
        <v>1998750</v>
      </c>
      <c r="AS26" s="11">
        <f t="shared" si="11"/>
        <v>2152500</v>
      </c>
      <c r="AT26" s="11">
        <f t="shared" si="11"/>
        <v>2313937.5</v>
      </c>
      <c r="AU26" s="11">
        <f t="shared" si="11"/>
        <v>2483250</v>
      </c>
      <c r="AV26" s="11">
        <f t="shared" si="11"/>
        <v>2660625</v>
      </c>
      <c r="AW26" s="11">
        <f t="shared" si="11"/>
        <v>2846250</v>
      </c>
      <c r="AX26" s="11">
        <f t="shared" si="11"/>
        <v>3040312.5</v>
      </c>
      <c r="AY26" s="12">
        <f t="shared" si="11"/>
        <v>3243000</v>
      </c>
    </row>
    <row r="27" spans="1:51" ht="18.75" x14ac:dyDescent="0.3">
      <c r="A27" s="4" t="s">
        <v>7</v>
      </c>
      <c r="B27" s="8">
        <v>1.4999999999999999E-2</v>
      </c>
      <c r="C27" s="7" t="s">
        <v>27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6"/>
      <c r="Q27" s="14"/>
      <c r="R27" s="11">
        <f t="shared" ref="R27:AY27" si="12">(R15*$K$7)*$B$15</f>
        <v>153562.5</v>
      </c>
      <c r="S27" s="11">
        <f t="shared" si="12"/>
        <v>204750</v>
      </c>
      <c r="T27" s="11">
        <f t="shared" si="12"/>
        <v>267750</v>
      </c>
      <c r="U27" s="11">
        <f t="shared" si="12"/>
        <v>344250</v>
      </c>
      <c r="V27" s="11">
        <f t="shared" si="12"/>
        <v>436050</v>
      </c>
      <c r="W27" s="11">
        <f t="shared" si="12"/>
        <v>545062.5</v>
      </c>
      <c r="X27" s="11">
        <f t="shared" si="12"/>
        <v>673312.5</v>
      </c>
      <c r="Y27" s="11">
        <f t="shared" si="12"/>
        <v>822937.5</v>
      </c>
      <c r="Z27" s="11">
        <f t="shared" si="12"/>
        <v>996187.5</v>
      </c>
      <c r="AA27" s="12">
        <f t="shared" si="12"/>
        <v>1195425</v>
      </c>
      <c r="AB27" s="13">
        <f t="shared" si="12"/>
        <v>1423125</v>
      </c>
      <c r="AC27" s="11">
        <f t="shared" si="12"/>
        <v>1681875</v>
      </c>
      <c r="AD27" s="11">
        <f t="shared" si="12"/>
        <v>1974375</v>
      </c>
      <c r="AE27" s="11">
        <f t="shared" si="12"/>
        <v>2303437.5</v>
      </c>
      <c r="AF27" s="11">
        <f t="shared" si="12"/>
        <v>2671987.5</v>
      </c>
      <c r="AG27" s="11">
        <f t="shared" si="12"/>
        <v>3083062.5</v>
      </c>
      <c r="AH27" s="11">
        <f t="shared" si="12"/>
        <v>3539812.5</v>
      </c>
      <c r="AI27" s="11">
        <f t="shared" si="12"/>
        <v>4045500</v>
      </c>
      <c r="AJ27" s="11">
        <f t="shared" si="12"/>
        <v>4603500</v>
      </c>
      <c r="AK27" s="11">
        <f t="shared" si="12"/>
        <v>5217300</v>
      </c>
      <c r="AL27" s="11">
        <f t="shared" si="12"/>
        <v>5890500</v>
      </c>
      <c r="AM27" s="12">
        <f t="shared" si="12"/>
        <v>6626812.5</v>
      </c>
      <c r="AN27" s="13">
        <f t="shared" si="12"/>
        <v>7430062.5</v>
      </c>
      <c r="AO27" s="11">
        <f t="shared" si="12"/>
        <v>8304187.5</v>
      </c>
      <c r="AP27" s="11">
        <f t="shared" si="12"/>
        <v>9253237.5</v>
      </c>
      <c r="AQ27" s="11">
        <f t="shared" si="12"/>
        <v>10281375</v>
      </c>
      <c r="AR27" s="11">
        <f t="shared" si="12"/>
        <v>11392875</v>
      </c>
      <c r="AS27" s="11">
        <f t="shared" si="12"/>
        <v>12592125</v>
      </c>
      <c r="AT27" s="11">
        <f t="shared" si="12"/>
        <v>13883625</v>
      </c>
      <c r="AU27" s="11">
        <f t="shared" si="12"/>
        <v>15271987.5</v>
      </c>
      <c r="AV27" s="11">
        <f t="shared" si="12"/>
        <v>16761937.5</v>
      </c>
      <c r="AW27" s="11">
        <f t="shared" si="12"/>
        <v>18358312.5</v>
      </c>
      <c r="AX27" s="11">
        <f t="shared" si="12"/>
        <v>20066062.5</v>
      </c>
      <c r="AY27" s="12">
        <f t="shared" si="12"/>
        <v>21890250</v>
      </c>
    </row>
    <row r="28" spans="1:51" ht="18.75" x14ac:dyDescent="0.3">
      <c r="A28" s="4" t="s">
        <v>8</v>
      </c>
      <c r="B28" s="8">
        <v>0.01</v>
      </c>
      <c r="C28" s="7" t="s">
        <v>28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5"/>
      <c r="P28" s="16"/>
      <c r="Q28" s="14"/>
      <c r="R28" s="14"/>
      <c r="S28" s="14"/>
      <c r="T28" s="14"/>
      <c r="U28" s="14"/>
      <c r="V28" s="14"/>
      <c r="W28" s="11">
        <f t="shared" ref="W28:AY28" si="13">(W16*$M$7)*$B$16</f>
        <v>1162800</v>
      </c>
      <c r="X28" s="11">
        <f t="shared" si="13"/>
        <v>1526175</v>
      </c>
      <c r="Y28" s="11">
        <f t="shared" si="13"/>
        <v>1975050</v>
      </c>
      <c r="Z28" s="11">
        <f t="shared" si="13"/>
        <v>2523675</v>
      </c>
      <c r="AA28" s="12">
        <f t="shared" si="13"/>
        <v>3187800</v>
      </c>
      <c r="AB28" s="13">
        <f t="shared" si="13"/>
        <v>3984750</v>
      </c>
      <c r="AC28" s="11">
        <f t="shared" si="13"/>
        <v>4933500</v>
      </c>
      <c r="AD28" s="11">
        <f t="shared" si="13"/>
        <v>6054750</v>
      </c>
      <c r="AE28" s="11">
        <f t="shared" si="13"/>
        <v>7371000</v>
      </c>
      <c r="AF28" s="11">
        <f t="shared" si="13"/>
        <v>8906625</v>
      </c>
      <c r="AG28" s="11">
        <f t="shared" si="13"/>
        <v>10687950</v>
      </c>
      <c r="AH28" s="11">
        <f t="shared" si="13"/>
        <v>12743325</v>
      </c>
      <c r="AI28" s="11">
        <f t="shared" si="13"/>
        <v>15103200</v>
      </c>
      <c r="AJ28" s="11">
        <f t="shared" si="13"/>
        <v>17800200</v>
      </c>
      <c r="AK28" s="11">
        <f t="shared" si="13"/>
        <v>20869200</v>
      </c>
      <c r="AL28" s="11">
        <f t="shared" si="13"/>
        <v>24347400</v>
      </c>
      <c r="AM28" s="12">
        <f t="shared" si="13"/>
        <v>28274400</v>
      </c>
      <c r="AN28" s="13">
        <f t="shared" si="13"/>
        <v>32692275</v>
      </c>
      <c r="AO28" s="11">
        <f t="shared" si="13"/>
        <v>37645650</v>
      </c>
      <c r="AP28" s="11">
        <f t="shared" si="13"/>
        <v>43181775</v>
      </c>
      <c r="AQ28" s="11">
        <f t="shared" si="13"/>
        <v>49350600</v>
      </c>
      <c r="AR28" s="11">
        <f t="shared" si="13"/>
        <v>56204850</v>
      </c>
      <c r="AS28" s="11">
        <f t="shared" si="13"/>
        <v>63800100</v>
      </c>
      <c r="AT28" s="11">
        <f t="shared" si="13"/>
        <v>72194850</v>
      </c>
      <c r="AU28" s="11">
        <f t="shared" si="13"/>
        <v>81450600</v>
      </c>
      <c r="AV28" s="11">
        <f t="shared" si="13"/>
        <v>91631925</v>
      </c>
      <c r="AW28" s="11">
        <f t="shared" si="13"/>
        <v>102806550</v>
      </c>
      <c r="AX28" s="11">
        <f t="shared" si="13"/>
        <v>115045425</v>
      </c>
      <c r="AY28" s="12">
        <f t="shared" si="13"/>
        <v>128422800</v>
      </c>
    </row>
    <row r="29" spans="1:51" ht="18.75" x14ac:dyDescent="0.3">
      <c r="A29" s="4" t="s">
        <v>9</v>
      </c>
      <c r="B29" s="8">
        <v>2.5000000000000001E-2</v>
      </c>
      <c r="C29" s="7" t="s">
        <v>29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5"/>
      <c r="P29" s="16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5"/>
      <c r="AB29" s="13">
        <f t="shared" ref="AB29:AY29" si="14">(AB17*$O$7)*$B$17</f>
        <v>33206250</v>
      </c>
      <c r="AC29" s="13">
        <f t="shared" si="14"/>
        <v>43168125</v>
      </c>
      <c r="AD29" s="13">
        <f t="shared" si="14"/>
        <v>55501875</v>
      </c>
      <c r="AE29" s="13">
        <f t="shared" si="14"/>
        <v>70638750</v>
      </c>
      <c r="AF29" s="13">
        <f t="shared" si="14"/>
        <v>89066250</v>
      </c>
      <c r="AG29" s="13">
        <f t="shared" si="14"/>
        <v>111332812.5</v>
      </c>
      <c r="AH29" s="13">
        <f t="shared" si="14"/>
        <v>138052687.5</v>
      </c>
      <c r="AI29" s="13">
        <f t="shared" si="14"/>
        <v>169911000</v>
      </c>
      <c r="AJ29" s="13">
        <f t="shared" si="14"/>
        <v>207669000</v>
      </c>
      <c r="AK29" s="13">
        <f t="shared" si="14"/>
        <v>252169500</v>
      </c>
      <c r="AL29" s="13">
        <f t="shared" si="14"/>
        <v>304342500</v>
      </c>
      <c r="AM29" s="12">
        <f t="shared" si="14"/>
        <v>365211000</v>
      </c>
      <c r="AN29" s="13">
        <f t="shared" si="14"/>
        <v>435897000</v>
      </c>
      <c r="AO29" s="13">
        <f t="shared" si="14"/>
        <v>517627687.5</v>
      </c>
      <c r="AP29" s="13">
        <f t="shared" si="14"/>
        <v>611741812.5</v>
      </c>
      <c r="AQ29" s="13">
        <f t="shared" si="14"/>
        <v>719696250</v>
      </c>
      <c r="AR29" s="13">
        <f t="shared" si="14"/>
        <v>843072750</v>
      </c>
      <c r="AS29" s="13">
        <f t="shared" si="14"/>
        <v>983584875</v>
      </c>
      <c r="AT29" s="13">
        <f t="shared" si="14"/>
        <v>1143085125</v>
      </c>
      <c r="AU29" s="13">
        <f t="shared" si="14"/>
        <v>1323572250</v>
      </c>
      <c r="AV29" s="13">
        <f t="shared" si="14"/>
        <v>1527198750</v>
      </c>
      <c r="AW29" s="13">
        <f t="shared" si="14"/>
        <v>1756278562.5</v>
      </c>
      <c r="AX29" s="13">
        <f t="shared" si="14"/>
        <v>2013294937.5</v>
      </c>
      <c r="AY29" s="12">
        <f t="shared" si="14"/>
        <v>2300908500</v>
      </c>
    </row>
    <row r="30" spans="1:51" ht="18.75" x14ac:dyDescent="0.3">
      <c r="A30" s="4" t="s">
        <v>10</v>
      </c>
      <c r="B30" s="8">
        <v>0.05</v>
      </c>
      <c r="C30" s="7" t="s">
        <v>30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5"/>
      <c r="P30" s="16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  <c r="AB30" s="16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5"/>
      <c r="AN30" s="16"/>
      <c r="AO30" s="14"/>
      <c r="AP30" s="14"/>
      <c r="AQ30" s="11">
        <f t="shared" ref="AQ30:AY30" si="15">(AQ18*$Q$7)*$B$18</f>
        <v>6991335000</v>
      </c>
      <c r="AR30" s="11">
        <f t="shared" si="15"/>
        <v>8430727500</v>
      </c>
      <c r="AS30" s="11">
        <f t="shared" si="15"/>
        <v>10116873000</v>
      </c>
      <c r="AT30" s="11">
        <f t="shared" si="15"/>
        <v>12084042750</v>
      </c>
      <c r="AU30" s="11">
        <f t="shared" si="15"/>
        <v>14370213000</v>
      </c>
      <c r="AV30" s="11">
        <f t="shared" si="15"/>
        <v>17017357500</v>
      </c>
      <c r="AW30" s="11">
        <f t="shared" si="15"/>
        <v>20071755000</v>
      </c>
      <c r="AX30" s="11">
        <f t="shared" si="15"/>
        <v>23584312125</v>
      </c>
      <c r="AY30" s="12">
        <f t="shared" si="15"/>
        <v>27610902000</v>
      </c>
    </row>
    <row r="31" spans="1:51" ht="18.75" x14ac:dyDescent="0.3">
      <c r="A31" s="4"/>
      <c r="B31" s="99"/>
      <c r="C31" s="7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</row>
    <row r="32" spans="1:51" s="73" customFormat="1" ht="18.75" x14ac:dyDescent="0.3">
      <c r="C32" s="73" t="s">
        <v>58</v>
      </c>
      <c r="D32" s="101">
        <f>SUM(D24:D30)</f>
        <v>262.5</v>
      </c>
      <c r="E32" s="101">
        <f t="shared" ref="E32:AY32" si="16">SUM(E24:E30)</f>
        <v>525</v>
      </c>
      <c r="F32" s="101">
        <f t="shared" si="16"/>
        <v>787.50000000000011</v>
      </c>
      <c r="G32" s="101">
        <f t="shared" si="16"/>
        <v>1050</v>
      </c>
      <c r="H32" s="101">
        <f t="shared" si="16"/>
        <v>4312.5</v>
      </c>
      <c r="I32" s="101">
        <f t="shared" si="16"/>
        <v>6075</v>
      </c>
      <c r="J32" s="101">
        <f t="shared" si="16"/>
        <v>8137.5</v>
      </c>
      <c r="K32" s="101">
        <f t="shared" si="16"/>
        <v>10500</v>
      </c>
      <c r="L32" s="101">
        <f t="shared" si="16"/>
        <v>13162.5</v>
      </c>
      <c r="M32" s="101">
        <f t="shared" si="16"/>
        <v>38625</v>
      </c>
      <c r="N32" s="101">
        <f t="shared" si="16"/>
        <v>50325</v>
      </c>
      <c r="O32" s="101">
        <f t="shared" si="16"/>
        <v>64200</v>
      </c>
      <c r="P32" s="101">
        <f t="shared" si="16"/>
        <v>80437.5</v>
      </c>
      <c r="Q32" s="101">
        <f t="shared" si="16"/>
        <v>99225</v>
      </c>
      <c r="R32" s="101">
        <f t="shared" si="16"/>
        <v>274312.5</v>
      </c>
      <c r="S32" s="101">
        <f t="shared" si="16"/>
        <v>349950</v>
      </c>
      <c r="T32" s="101">
        <f t="shared" si="16"/>
        <v>440512.5</v>
      </c>
      <c r="U32" s="101">
        <f t="shared" si="16"/>
        <v>547875</v>
      </c>
      <c r="V32" s="101">
        <f t="shared" si="16"/>
        <v>674025</v>
      </c>
      <c r="W32" s="101">
        <f t="shared" si="16"/>
        <v>1983862.5</v>
      </c>
      <c r="X32" s="101">
        <f t="shared" si="16"/>
        <v>2517375</v>
      </c>
      <c r="Y32" s="101">
        <f t="shared" si="16"/>
        <v>3161812.5</v>
      </c>
      <c r="Z32" s="101">
        <f t="shared" si="16"/>
        <v>3933862.5</v>
      </c>
      <c r="AA32" s="101">
        <f t="shared" si="16"/>
        <v>4851825</v>
      </c>
      <c r="AB32" s="101">
        <f t="shared" si="16"/>
        <v>39141937.5</v>
      </c>
      <c r="AC32" s="101">
        <f t="shared" si="16"/>
        <v>50375325</v>
      </c>
      <c r="AD32" s="101">
        <f t="shared" si="16"/>
        <v>64191825</v>
      </c>
      <c r="AE32" s="101">
        <f t="shared" si="16"/>
        <v>81048187.5</v>
      </c>
      <c r="AF32" s="101">
        <f t="shared" si="16"/>
        <v>101459400</v>
      </c>
      <c r="AG32" s="101">
        <f t="shared" si="16"/>
        <v>126003450</v>
      </c>
      <c r="AH32" s="101">
        <f t="shared" si="16"/>
        <v>155326275</v>
      </c>
      <c r="AI32" s="101">
        <f t="shared" si="16"/>
        <v>190146900</v>
      </c>
      <c r="AJ32" s="101">
        <f t="shared" si="16"/>
        <v>231262762.5</v>
      </c>
      <c r="AK32" s="101">
        <f t="shared" si="16"/>
        <v>279555225</v>
      </c>
      <c r="AL32" s="101">
        <f t="shared" si="16"/>
        <v>335995275</v>
      </c>
      <c r="AM32" s="101">
        <f t="shared" si="16"/>
        <v>401649412.5</v>
      </c>
      <c r="AN32" s="101">
        <f t="shared" si="16"/>
        <v>477685725</v>
      </c>
      <c r="AO32" s="101">
        <f t="shared" si="16"/>
        <v>565380150</v>
      </c>
      <c r="AP32" s="101">
        <f t="shared" si="16"/>
        <v>666122925</v>
      </c>
      <c r="AQ32" s="101">
        <f t="shared" si="16"/>
        <v>7772760225</v>
      </c>
      <c r="AR32" s="101">
        <f t="shared" si="16"/>
        <v>9343653487.5</v>
      </c>
      <c r="AS32" s="101">
        <f t="shared" si="16"/>
        <v>11179271925</v>
      </c>
      <c r="AT32" s="101">
        <f t="shared" si="16"/>
        <v>13315802475</v>
      </c>
      <c r="AU32" s="101">
        <f t="shared" si="16"/>
        <v>15793286437.5</v>
      </c>
      <c r="AV32" s="101">
        <f t="shared" si="16"/>
        <v>18655919550</v>
      </c>
      <c r="AW32" s="101">
        <f t="shared" si="16"/>
        <v>21952367250</v>
      </c>
      <c r="AX32" s="101">
        <f t="shared" si="16"/>
        <v>25736095500</v>
      </c>
      <c r="AY32" s="101">
        <f t="shared" si="16"/>
        <v>30065717550</v>
      </c>
    </row>
    <row r="33" spans="3:51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3:51" s="9" customFormat="1" ht="15.75" thickBot="1" x14ac:dyDescent="0.3">
      <c r="O34" s="10"/>
      <c r="AA34" s="10"/>
      <c r="AM34" s="10"/>
    </row>
    <row r="35" spans="3:51" ht="18.75" x14ac:dyDescent="0.3">
      <c r="C35" s="112"/>
      <c r="D35" s="113" t="s">
        <v>140</v>
      </c>
      <c r="E35" s="114"/>
      <c r="F35" s="134" t="s">
        <v>141</v>
      </c>
      <c r="G35" s="135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3:51" ht="18.75" x14ac:dyDescent="0.3">
      <c r="C36" s="78"/>
      <c r="D36" s="7" t="s">
        <v>38</v>
      </c>
      <c r="E36" s="7" t="s">
        <v>39</v>
      </c>
      <c r="F36" s="7" t="s">
        <v>40</v>
      </c>
      <c r="G36" s="104" t="s">
        <v>41</v>
      </c>
      <c r="H36" s="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3:51" ht="18.75" x14ac:dyDescent="0.3">
      <c r="C37" s="105" t="s">
        <v>24</v>
      </c>
      <c r="D37" s="102">
        <f>(SUM(D24:O24))-((E7*E12)*B12)</f>
        <v>19950</v>
      </c>
      <c r="E37" s="102">
        <f>(SUM(P24:AA24))-((E7*Q12)*B12)</f>
        <v>54600</v>
      </c>
      <c r="F37" s="102">
        <f>(SUM(AB24:AM24))-((E7*AC12)*B12)</f>
        <v>89250</v>
      </c>
      <c r="G37" s="106">
        <f>(SUM(AN24:AY24))-((E7*AO12)*B12)</f>
        <v>123900.00000000003</v>
      </c>
      <c r="H37" s="3"/>
    </row>
    <row r="38" spans="3:51" ht="18.75" x14ac:dyDescent="0.3">
      <c r="C38" s="105" t="s">
        <v>25</v>
      </c>
      <c r="D38" s="102">
        <f>SUM(D25:O25)</f>
        <v>82800</v>
      </c>
      <c r="E38" s="102">
        <f>(SUM(P25:AA25))-((G7*Q13)*B13)</f>
        <v>576900</v>
      </c>
      <c r="F38" s="102">
        <f>(SUM(AB25:AM25))-((G7*AC13)*B13)</f>
        <v>1543500</v>
      </c>
      <c r="G38" s="106">
        <f>(SUM(AN25:AY25))-((G7*AO13)*B13)</f>
        <v>2985300</v>
      </c>
      <c r="H38" s="3"/>
    </row>
    <row r="39" spans="3:51" ht="18.75" x14ac:dyDescent="0.3">
      <c r="C39" s="105" t="s">
        <v>26</v>
      </c>
      <c r="D39" s="102">
        <f>SUM(D26:O26)</f>
        <v>94687.5</v>
      </c>
      <c r="E39" s="102">
        <f>(SUM(P26:AA26))-((I7*Q14)*B14)</f>
        <v>2169562.5</v>
      </c>
      <c r="F39" s="102">
        <f>(SUM(AB26:AM26))-((I7*AC14)*B14)</f>
        <v>9524062.5</v>
      </c>
      <c r="G39" s="106">
        <f>(SUM(AN26:AY26))-((I7*AO14)*B26)</f>
        <v>25761562.5</v>
      </c>
      <c r="H39" s="3"/>
    </row>
    <row r="40" spans="3:51" ht="18.75" x14ac:dyDescent="0.3">
      <c r="C40" s="105" t="s">
        <v>27</v>
      </c>
      <c r="D40" s="103"/>
      <c r="E40" s="102">
        <f>(SUM(P27:AA27))-((K7*Q15)*B15)</f>
        <v>5526675</v>
      </c>
      <c r="F40" s="102">
        <f>(SUM(AB27:AM27))-((K7*AC15)*B15)</f>
        <v>41379412.5</v>
      </c>
      <c r="G40" s="106">
        <f>(SUM(AN27:AY27))-((K7*AO15)*B15)</f>
        <v>157181850</v>
      </c>
      <c r="H40" s="3"/>
    </row>
    <row r="41" spans="3:51" ht="18.75" x14ac:dyDescent="0.3">
      <c r="C41" s="105" t="s">
        <v>28</v>
      </c>
      <c r="D41" s="103"/>
      <c r="E41" s="102">
        <f>(SUM(P28:AA28))-((M7*Q16)*B28)</f>
        <v>10225350</v>
      </c>
      <c r="F41" s="102">
        <f>(SUM(AB28:AM28))-((M7*AC16)*B16)</f>
        <v>156142800</v>
      </c>
      <c r="G41" s="106">
        <f>(SUM(AN28:AY28))-((M7*AO16)*B16)</f>
        <v>836781750</v>
      </c>
      <c r="H41" s="3"/>
    </row>
    <row r="42" spans="3:51" ht="18.75" x14ac:dyDescent="0.3">
      <c r="C42" s="105" t="s">
        <v>29</v>
      </c>
      <c r="D42" s="103"/>
      <c r="E42" s="103"/>
      <c r="F42" s="102">
        <f>(SUM(AB29:AM29))-((O7*AC17)*B17)</f>
        <v>1797101625</v>
      </c>
      <c r="G42" s="106">
        <f>(SUM(AN29:AY29))-((O7*AO17)*B17)</f>
        <v>13658330812.5</v>
      </c>
      <c r="H42" s="3"/>
    </row>
    <row r="43" spans="3:51" ht="19.5" thickBot="1" x14ac:dyDescent="0.35">
      <c r="C43" s="105" t="s">
        <v>30</v>
      </c>
      <c r="D43" s="98"/>
      <c r="E43" s="98"/>
      <c r="F43" s="98"/>
      <c r="G43" s="107">
        <f>(SUM(AN30:AY30))-((Q7*AO18)*B18)</f>
        <v>135544921875</v>
      </c>
      <c r="H43" s="3"/>
    </row>
    <row r="44" spans="3:51" ht="19.5" thickTop="1" x14ac:dyDescent="0.3">
      <c r="C44" s="78"/>
      <c r="D44" s="115">
        <f>SUM(D37:D43)</f>
        <v>197437.5</v>
      </c>
      <c r="E44" s="115">
        <f>SUM(E37:E43)</f>
        <v>18553087.5</v>
      </c>
      <c r="F44" s="115">
        <f>SUM(F37:F43)</f>
        <v>2005780650</v>
      </c>
      <c r="G44" s="116">
        <f>SUM(G37:G43)</f>
        <v>150226087050</v>
      </c>
      <c r="H44" s="3"/>
    </row>
    <row r="45" spans="3:51" ht="19.5" thickBot="1" x14ac:dyDescent="0.35">
      <c r="C45" s="80"/>
      <c r="D45" s="108"/>
      <c r="E45" s="108"/>
      <c r="F45" s="108"/>
      <c r="G45" s="109"/>
      <c r="H45" s="3"/>
    </row>
  </sheetData>
  <mergeCells count="8">
    <mergeCell ref="L3:M3"/>
    <mergeCell ref="N3:O3"/>
    <mergeCell ref="P3:Q3"/>
    <mergeCell ref="F35:G35"/>
    <mergeCell ref="D3:E3"/>
    <mergeCell ref="F3:G3"/>
    <mergeCell ref="H3:I3"/>
    <mergeCell ref="J3:K3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O99"/>
  <sheetViews>
    <sheetView workbookViewId="0">
      <selection activeCell="G105" sqref="G105"/>
    </sheetView>
  </sheetViews>
  <sheetFormatPr defaultColWidth="8.85546875" defaultRowHeight="15" x14ac:dyDescent="0.25"/>
  <cols>
    <col min="3" max="3" width="10.85546875" customWidth="1"/>
    <col min="4" max="4" width="9.85546875" customWidth="1"/>
    <col min="5" max="5" width="11.28515625" customWidth="1"/>
    <col min="6" max="6" width="12" customWidth="1"/>
    <col min="7" max="7" width="12.140625" customWidth="1"/>
    <col min="8" max="9" width="12.28515625" customWidth="1"/>
    <col min="10" max="10" width="13.85546875" customWidth="1"/>
    <col min="11" max="11" width="12.42578125" customWidth="1"/>
    <col min="12" max="12" width="12.7109375" customWidth="1"/>
    <col min="13" max="14" width="12.42578125" customWidth="1"/>
    <col min="15" max="15" width="13.7109375" customWidth="1"/>
  </cols>
  <sheetData>
    <row r="1" spans="3:15" x14ac:dyDescent="0.25">
      <c r="C1" s="5" t="s">
        <v>63</v>
      </c>
    </row>
    <row r="2" spans="3:15" x14ac:dyDescent="0.25">
      <c r="D2" t="s">
        <v>58</v>
      </c>
    </row>
    <row r="3" spans="3:15" x14ac:dyDescent="0.25">
      <c r="C3" t="s">
        <v>55</v>
      </c>
      <c r="D3" s="136">
        <v>250000</v>
      </c>
      <c r="E3" s="136"/>
      <c r="F3" t="s">
        <v>56</v>
      </c>
      <c r="G3" s="17">
        <v>3.2000000000000001E-2</v>
      </c>
      <c r="I3" t="s">
        <v>57</v>
      </c>
      <c r="J3" s="137">
        <f>D3*G3</f>
        <v>8000</v>
      </c>
      <c r="K3" s="137"/>
      <c r="M3" s="22"/>
      <c r="N3" t="s">
        <v>60</v>
      </c>
    </row>
    <row r="4" spans="3:15" x14ac:dyDescent="0.25">
      <c r="C4" s="21">
        <v>3.5000000000000003E-2</v>
      </c>
      <c r="D4" s="5" t="s">
        <v>54</v>
      </c>
      <c r="E4" s="9" t="s">
        <v>24</v>
      </c>
    </row>
    <row r="5" spans="3:15" x14ac:dyDescent="0.25">
      <c r="D5" s="1" t="s">
        <v>12</v>
      </c>
      <c r="E5" s="1" t="s">
        <v>13</v>
      </c>
      <c r="F5" s="1" t="s">
        <v>14</v>
      </c>
      <c r="G5" s="1" t="s">
        <v>15</v>
      </c>
      <c r="H5" s="1" t="s">
        <v>16</v>
      </c>
      <c r="I5" s="1" t="s">
        <v>17</v>
      </c>
      <c r="J5" s="1" t="s">
        <v>18</v>
      </c>
      <c r="K5" s="1" t="s">
        <v>19</v>
      </c>
      <c r="L5" s="1" t="s">
        <v>33</v>
      </c>
      <c r="M5" s="1" t="s">
        <v>21</v>
      </c>
      <c r="N5" s="1" t="s">
        <v>22</v>
      </c>
      <c r="O5" s="1" t="s">
        <v>23</v>
      </c>
    </row>
    <row r="6" spans="3:15" x14ac:dyDescent="0.25">
      <c r="C6" t="s">
        <v>42</v>
      </c>
      <c r="D6" s="19">
        <f>$J$3</f>
        <v>8000</v>
      </c>
      <c r="E6" s="19">
        <f t="shared" ref="E6:O17" si="0">$J$3</f>
        <v>8000</v>
      </c>
      <c r="F6" s="19">
        <f t="shared" si="0"/>
        <v>8000</v>
      </c>
      <c r="G6" s="19">
        <f t="shared" si="0"/>
        <v>8000</v>
      </c>
      <c r="H6" s="19">
        <f t="shared" si="0"/>
        <v>8000</v>
      </c>
      <c r="I6" s="19">
        <f t="shared" si="0"/>
        <v>8000</v>
      </c>
      <c r="J6" s="19">
        <f t="shared" si="0"/>
        <v>8000</v>
      </c>
      <c r="K6" s="19">
        <f t="shared" si="0"/>
        <v>8000</v>
      </c>
      <c r="L6" s="19">
        <f t="shared" si="0"/>
        <v>8000</v>
      </c>
      <c r="M6" s="19">
        <f t="shared" si="0"/>
        <v>8000</v>
      </c>
      <c r="N6" s="20">
        <f t="shared" si="0"/>
        <v>8000</v>
      </c>
      <c r="O6" s="20">
        <f t="shared" si="0"/>
        <v>8000</v>
      </c>
    </row>
    <row r="7" spans="3:15" x14ac:dyDescent="0.25">
      <c r="C7" t="s">
        <v>43</v>
      </c>
      <c r="D7" s="2"/>
      <c r="E7" s="19">
        <f t="shared" si="0"/>
        <v>8000</v>
      </c>
      <c r="F7" s="19">
        <f t="shared" si="0"/>
        <v>8000</v>
      </c>
      <c r="G7" s="19">
        <f t="shared" si="0"/>
        <v>8000</v>
      </c>
      <c r="H7" s="19">
        <f t="shared" si="0"/>
        <v>8000</v>
      </c>
      <c r="I7" s="19">
        <f t="shared" si="0"/>
        <v>8000</v>
      </c>
      <c r="J7" s="19">
        <f t="shared" si="0"/>
        <v>8000</v>
      </c>
      <c r="K7" s="19">
        <f t="shared" si="0"/>
        <v>8000</v>
      </c>
      <c r="L7" s="19">
        <f t="shared" si="0"/>
        <v>8000</v>
      </c>
      <c r="M7" s="19">
        <f t="shared" si="0"/>
        <v>8000</v>
      </c>
      <c r="N7" s="19">
        <f t="shared" si="0"/>
        <v>8000</v>
      </c>
      <c r="O7" s="19">
        <f t="shared" si="0"/>
        <v>8000</v>
      </c>
    </row>
    <row r="8" spans="3:15" x14ac:dyDescent="0.25">
      <c r="C8" t="s">
        <v>44</v>
      </c>
      <c r="D8" s="2"/>
      <c r="E8" s="2"/>
      <c r="F8" s="19">
        <f t="shared" si="0"/>
        <v>8000</v>
      </c>
      <c r="G8" s="19">
        <f t="shared" si="0"/>
        <v>8000</v>
      </c>
      <c r="H8" s="19">
        <f t="shared" si="0"/>
        <v>8000</v>
      </c>
      <c r="I8" s="19">
        <f t="shared" si="0"/>
        <v>8000</v>
      </c>
      <c r="J8" s="19">
        <f t="shared" si="0"/>
        <v>8000</v>
      </c>
      <c r="K8" s="19">
        <f t="shared" si="0"/>
        <v>8000</v>
      </c>
      <c r="L8" s="19">
        <f t="shared" si="0"/>
        <v>8000</v>
      </c>
      <c r="M8" s="19">
        <f t="shared" si="0"/>
        <v>8000</v>
      </c>
      <c r="N8" s="19">
        <f t="shared" si="0"/>
        <v>8000</v>
      </c>
      <c r="O8" s="19">
        <f t="shared" si="0"/>
        <v>8000</v>
      </c>
    </row>
    <row r="9" spans="3:15" x14ac:dyDescent="0.25">
      <c r="C9" t="s">
        <v>45</v>
      </c>
      <c r="D9" s="2"/>
      <c r="E9" s="2"/>
      <c r="F9" s="2"/>
      <c r="G9" s="19">
        <f t="shared" si="0"/>
        <v>8000</v>
      </c>
      <c r="H9" s="19">
        <f t="shared" si="0"/>
        <v>8000</v>
      </c>
      <c r="I9" s="19">
        <f t="shared" si="0"/>
        <v>8000</v>
      </c>
      <c r="J9" s="19">
        <f t="shared" si="0"/>
        <v>8000</v>
      </c>
      <c r="K9" s="19">
        <f t="shared" si="0"/>
        <v>8000</v>
      </c>
      <c r="L9" s="19">
        <f t="shared" si="0"/>
        <v>8000</v>
      </c>
      <c r="M9" s="19">
        <f t="shared" si="0"/>
        <v>8000</v>
      </c>
      <c r="N9" s="19">
        <f t="shared" si="0"/>
        <v>8000</v>
      </c>
      <c r="O9" s="19">
        <f t="shared" si="0"/>
        <v>8000</v>
      </c>
    </row>
    <row r="10" spans="3:15" x14ac:dyDescent="0.25">
      <c r="C10" t="s">
        <v>46</v>
      </c>
      <c r="D10" s="2"/>
      <c r="E10" s="2"/>
      <c r="F10" s="2"/>
      <c r="G10" s="2"/>
      <c r="H10" s="19">
        <f t="shared" si="0"/>
        <v>8000</v>
      </c>
      <c r="I10" s="19">
        <f t="shared" si="0"/>
        <v>8000</v>
      </c>
      <c r="J10" s="19">
        <f t="shared" si="0"/>
        <v>8000</v>
      </c>
      <c r="K10" s="19">
        <f t="shared" si="0"/>
        <v>8000</v>
      </c>
      <c r="L10" s="19">
        <f t="shared" si="0"/>
        <v>8000</v>
      </c>
      <c r="M10" s="19">
        <f t="shared" si="0"/>
        <v>8000</v>
      </c>
      <c r="N10" s="19">
        <f t="shared" si="0"/>
        <v>8000</v>
      </c>
      <c r="O10" s="19">
        <f t="shared" si="0"/>
        <v>8000</v>
      </c>
    </row>
    <row r="11" spans="3:15" x14ac:dyDescent="0.25">
      <c r="C11" t="s">
        <v>47</v>
      </c>
      <c r="D11" s="2"/>
      <c r="E11" s="2"/>
      <c r="F11" s="2"/>
      <c r="G11" s="2"/>
      <c r="H11" s="2"/>
      <c r="I11" s="19">
        <f t="shared" si="0"/>
        <v>8000</v>
      </c>
      <c r="J11" s="19">
        <f t="shared" si="0"/>
        <v>8000</v>
      </c>
      <c r="K11" s="19">
        <f t="shared" si="0"/>
        <v>8000</v>
      </c>
      <c r="L11" s="19">
        <f t="shared" si="0"/>
        <v>8000</v>
      </c>
      <c r="M11" s="19">
        <f t="shared" si="0"/>
        <v>8000</v>
      </c>
      <c r="N11" s="19">
        <f t="shared" si="0"/>
        <v>8000</v>
      </c>
      <c r="O11" s="19">
        <f t="shared" si="0"/>
        <v>8000</v>
      </c>
    </row>
    <row r="12" spans="3:15" x14ac:dyDescent="0.25">
      <c r="C12" t="s">
        <v>48</v>
      </c>
      <c r="D12" s="2"/>
      <c r="E12" s="2"/>
      <c r="F12" s="2"/>
      <c r="G12" s="2"/>
      <c r="H12" s="2"/>
      <c r="I12" s="2"/>
      <c r="J12" s="19">
        <f t="shared" si="0"/>
        <v>8000</v>
      </c>
      <c r="K12" s="19">
        <f t="shared" si="0"/>
        <v>8000</v>
      </c>
      <c r="L12" s="19">
        <f t="shared" si="0"/>
        <v>8000</v>
      </c>
      <c r="M12" s="19">
        <f t="shared" si="0"/>
        <v>8000</v>
      </c>
      <c r="N12" s="19">
        <f t="shared" si="0"/>
        <v>8000</v>
      </c>
      <c r="O12" s="19">
        <f t="shared" si="0"/>
        <v>8000</v>
      </c>
    </row>
    <row r="13" spans="3:15" x14ac:dyDescent="0.25">
      <c r="C13" t="s">
        <v>49</v>
      </c>
      <c r="D13" s="2"/>
      <c r="E13" s="2"/>
      <c r="F13" s="2"/>
      <c r="G13" s="2"/>
      <c r="H13" s="2"/>
      <c r="I13" s="2"/>
      <c r="J13" s="2"/>
      <c r="K13" s="19">
        <f t="shared" si="0"/>
        <v>8000</v>
      </c>
      <c r="L13" s="19">
        <f t="shared" si="0"/>
        <v>8000</v>
      </c>
      <c r="M13" s="19">
        <f t="shared" si="0"/>
        <v>8000</v>
      </c>
      <c r="N13" s="19">
        <f t="shared" si="0"/>
        <v>8000</v>
      </c>
      <c r="O13" s="19">
        <f t="shared" si="0"/>
        <v>8000</v>
      </c>
    </row>
    <row r="14" spans="3:15" x14ac:dyDescent="0.25">
      <c r="C14" t="s">
        <v>50</v>
      </c>
      <c r="D14" s="2"/>
      <c r="E14" s="2"/>
      <c r="F14" s="2"/>
      <c r="G14" s="2"/>
      <c r="H14" s="2"/>
      <c r="I14" s="2"/>
      <c r="J14" s="2"/>
      <c r="K14" s="2"/>
      <c r="L14" s="19">
        <f t="shared" si="0"/>
        <v>8000</v>
      </c>
      <c r="M14" s="19">
        <f t="shared" si="0"/>
        <v>8000</v>
      </c>
      <c r="N14" s="19">
        <f t="shared" si="0"/>
        <v>8000</v>
      </c>
      <c r="O14" s="19">
        <f t="shared" si="0"/>
        <v>8000</v>
      </c>
    </row>
    <row r="15" spans="3:15" x14ac:dyDescent="0.25">
      <c r="C15" t="s">
        <v>51</v>
      </c>
      <c r="D15" s="2"/>
      <c r="E15" s="2"/>
      <c r="F15" s="2"/>
      <c r="G15" s="2"/>
      <c r="H15" s="2"/>
      <c r="I15" s="2"/>
      <c r="J15" s="2"/>
      <c r="K15" s="2"/>
      <c r="L15" s="2"/>
      <c r="M15" s="19">
        <f t="shared" si="0"/>
        <v>8000</v>
      </c>
      <c r="N15" s="19">
        <f t="shared" si="0"/>
        <v>8000</v>
      </c>
      <c r="O15" s="19">
        <f t="shared" si="0"/>
        <v>8000</v>
      </c>
    </row>
    <row r="16" spans="3:15" x14ac:dyDescent="0.25">
      <c r="C16" t="s">
        <v>52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19">
        <f t="shared" si="0"/>
        <v>8000</v>
      </c>
      <c r="O16" s="19">
        <f t="shared" si="0"/>
        <v>8000</v>
      </c>
    </row>
    <row r="17" spans="3:15" x14ac:dyDescent="0.25">
      <c r="C17" t="s">
        <v>53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9">
        <f t="shared" si="0"/>
        <v>8000</v>
      </c>
    </row>
    <row r="18" spans="3:15" x14ac:dyDescent="0.25">
      <c r="C18" t="s">
        <v>59</v>
      </c>
      <c r="D18" s="18">
        <f>SUM(D6:D17)</f>
        <v>8000</v>
      </c>
      <c r="E18" s="18">
        <f t="shared" ref="E18:M18" si="1">SUM(E6:E17)</f>
        <v>16000</v>
      </c>
      <c r="F18" s="18">
        <f t="shared" si="1"/>
        <v>24000</v>
      </c>
      <c r="G18" s="18">
        <f t="shared" si="1"/>
        <v>32000</v>
      </c>
      <c r="H18" s="18">
        <f t="shared" si="1"/>
        <v>40000</v>
      </c>
      <c r="I18" s="18">
        <f t="shared" si="1"/>
        <v>48000</v>
      </c>
      <c r="J18" s="18">
        <f t="shared" si="1"/>
        <v>56000</v>
      </c>
      <c r="K18" s="18">
        <f t="shared" si="1"/>
        <v>64000</v>
      </c>
      <c r="L18" s="18">
        <f t="shared" si="1"/>
        <v>72000</v>
      </c>
      <c r="M18" s="18">
        <f t="shared" si="1"/>
        <v>80000</v>
      </c>
      <c r="N18" s="18">
        <f>(SUM(N6:N17))-N6</f>
        <v>80000</v>
      </c>
      <c r="O18" s="18">
        <f>(SUM(O6:O17))-O6</f>
        <v>88000</v>
      </c>
    </row>
    <row r="19" spans="3:15" x14ac:dyDescent="0.25">
      <c r="C19" s="5" t="s">
        <v>61</v>
      </c>
      <c r="D19" s="25">
        <f>D18*$C$4</f>
        <v>280</v>
      </c>
      <c r="E19" s="25">
        <f t="shared" ref="E19:O19" si="2">E18*$C$4</f>
        <v>560</v>
      </c>
      <c r="F19" s="25">
        <f t="shared" si="2"/>
        <v>840.00000000000011</v>
      </c>
      <c r="G19" s="25">
        <f t="shared" si="2"/>
        <v>1120</v>
      </c>
      <c r="H19" s="25">
        <f t="shared" si="2"/>
        <v>1400.0000000000002</v>
      </c>
      <c r="I19" s="25">
        <f t="shared" si="2"/>
        <v>1680.0000000000002</v>
      </c>
      <c r="J19" s="25">
        <f t="shared" si="2"/>
        <v>1960.0000000000002</v>
      </c>
      <c r="K19" s="25">
        <f t="shared" si="2"/>
        <v>2240</v>
      </c>
      <c r="L19" s="25">
        <f t="shared" si="2"/>
        <v>2520.0000000000005</v>
      </c>
      <c r="M19" s="25">
        <f t="shared" si="2"/>
        <v>2800.0000000000005</v>
      </c>
      <c r="N19" s="25">
        <f t="shared" si="2"/>
        <v>2800.0000000000005</v>
      </c>
      <c r="O19" s="25">
        <f t="shared" si="2"/>
        <v>3080.0000000000005</v>
      </c>
    </row>
    <row r="20" spans="3:15" x14ac:dyDescent="0.25"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3:15" x14ac:dyDescent="0.25">
      <c r="C21" s="5" t="s">
        <v>62</v>
      </c>
      <c r="D21" s="5"/>
      <c r="E21" s="5"/>
      <c r="F21" s="138">
        <f>SUM(D19:O19)</f>
        <v>21280</v>
      </c>
      <c r="G21" s="139"/>
      <c r="H21" s="139"/>
    </row>
    <row r="23" spans="3:15" x14ac:dyDescent="0.25">
      <c r="G23" s="24">
        <v>21840</v>
      </c>
    </row>
    <row r="25" spans="3:15" x14ac:dyDescent="0.25">
      <c r="G25" s="17">
        <v>2.5600000000000001E-2</v>
      </c>
    </row>
    <row r="27" spans="3:15" x14ac:dyDescent="0.25">
      <c r="G27">
        <v>560</v>
      </c>
    </row>
    <row r="28" spans="3:15" x14ac:dyDescent="0.25">
      <c r="C28" s="21">
        <v>0.04</v>
      </c>
      <c r="D28" s="9" t="s">
        <v>118</v>
      </c>
      <c r="E28" s="9" t="s">
        <v>25</v>
      </c>
    </row>
    <row r="29" spans="3:15" x14ac:dyDescent="0.25">
      <c r="D29" s="9" t="s">
        <v>12</v>
      </c>
      <c r="E29" s="9" t="s">
        <v>13</v>
      </c>
      <c r="F29" s="9" t="s">
        <v>14</v>
      </c>
      <c r="G29" s="9" t="s">
        <v>15</v>
      </c>
      <c r="H29" s="27" t="s">
        <v>16</v>
      </c>
      <c r="I29" s="9" t="s">
        <v>17</v>
      </c>
      <c r="J29" s="9" t="s">
        <v>18</v>
      </c>
      <c r="K29" s="9" t="s">
        <v>19</v>
      </c>
      <c r="L29" s="9" t="s">
        <v>33</v>
      </c>
      <c r="M29" s="9" t="s">
        <v>21</v>
      </c>
      <c r="N29" s="9" t="s">
        <v>22</v>
      </c>
      <c r="O29" s="9" t="s">
        <v>23</v>
      </c>
    </row>
    <row r="30" spans="3:15" x14ac:dyDescent="0.25">
      <c r="C30" s="5" t="s">
        <v>42</v>
      </c>
      <c r="D30" s="26"/>
      <c r="E30" s="29">
        <f>$J$3</f>
        <v>8000</v>
      </c>
      <c r="F30" s="29">
        <f t="shared" ref="F30:O45" si="3">$J$3</f>
        <v>8000</v>
      </c>
      <c r="G30" s="29">
        <f t="shared" si="3"/>
        <v>8000</v>
      </c>
      <c r="H30" s="29">
        <f t="shared" si="3"/>
        <v>8000</v>
      </c>
      <c r="I30" s="29">
        <f t="shared" si="3"/>
        <v>8000</v>
      </c>
      <c r="J30" s="29">
        <f t="shared" si="3"/>
        <v>8000</v>
      </c>
      <c r="K30" s="29">
        <f t="shared" si="3"/>
        <v>8000</v>
      </c>
      <c r="L30" s="29">
        <f t="shared" si="3"/>
        <v>8000</v>
      </c>
      <c r="M30" s="29">
        <f t="shared" si="3"/>
        <v>8000</v>
      </c>
      <c r="N30" s="29">
        <f t="shared" si="3"/>
        <v>8000</v>
      </c>
      <c r="O30" s="28">
        <f t="shared" si="3"/>
        <v>8000</v>
      </c>
    </row>
    <row r="31" spans="3:15" x14ac:dyDescent="0.25">
      <c r="C31" s="5" t="s">
        <v>43</v>
      </c>
      <c r="D31" s="26"/>
      <c r="E31" s="26"/>
      <c r="F31" s="29">
        <f t="shared" si="3"/>
        <v>8000</v>
      </c>
      <c r="G31" s="29">
        <f t="shared" si="3"/>
        <v>8000</v>
      </c>
      <c r="H31" s="29">
        <f t="shared" si="3"/>
        <v>8000</v>
      </c>
      <c r="I31" s="29">
        <f t="shared" si="3"/>
        <v>8000</v>
      </c>
      <c r="J31" s="29">
        <f t="shared" si="3"/>
        <v>8000</v>
      </c>
      <c r="K31" s="29">
        <f t="shared" si="3"/>
        <v>8000</v>
      </c>
      <c r="L31" s="29">
        <f t="shared" si="3"/>
        <v>8000</v>
      </c>
      <c r="M31" s="29">
        <f t="shared" si="3"/>
        <v>8000</v>
      </c>
      <c r="N31" s="29">
        <f t="shared" si="3"/>
        <v>8000</v>
      </c>
      <c r="O31" s="29">
        <f t="shared" si="3"/>
        <v>8000</v>
      </c>
    </row>
    <row r="32" spans="3:15" x14ac:dyDescent="0.25">
      <c r="C32" s="5" t="s">
        <v>44</v>
      </c>
      <c r="D32" s="26"/>
      <c r="E32" s="26"/>
      <c r="F32" s="29">
        <f t="shared" si="3"/>
        <v>8000</v>
      </c>
      <c r="G32" s="29">
        <f t="shared" si="3"/>
        <v>8000</v>
      </c>
      <c r="H32" s="29">
        <f t="shared" si="3"/>
        <v>8000</v>
      </c>
      <c r="I32" s="29">
        <f t="shared" si="3"/>
        <v>8000</v>
      </c>
      <c r="J32" s="29">
        <f t="shared" si="3"/>
        <v>8000</v>
      </c>
      <c r="K32" s="29">
        <f t="shared" si="3"/>
        <v>8000</v>
      </c>
      <c r="L32" s="29">
        <f t="shared" si="3"/>
        <v>8000</v>
      </c>
      <c r="M32" s="29">
        <f t="shared" si="3"/>
        <v>8000</v>
      </c>
      <c r="N32" s="29">
        <f t="shared" si="3"/>
        <v>8000</v>
      </c>
      <c r="O32" s="29">
        <f t="shared" si="3"/>
        <v>8000</v>
      </c>
    </row>
    <row r="33" spans="3:15" x14ac:dyDescent="0.25">
      <c r="C33" s="5" t="s">
        <v>45</v>
      </c>
      <c r="D33" s="26"/>
      <c r="E33" s="26"/>
      <c r="F33" s="26"/>
      <c r="G33" s="29">
        <f t="shared" si="3"/>
        <v>8000</v>
      </c>
      <c r="H33" s="29">
        <f t="shared" si="3"/>
        <v>8000</v>
      </c>
      <c r="I33" s="29">
        <f t="shared" si="3"/>
        <v>8000</v>
      </c>
      <c r="J33" s="29">
        <f t="shared" si="3"/>
        <v>8000</v>
      </c>
      <c r="K33" s="29">
        <f t="shared" si="3"/>
        <v>8000</v>
      </c>
      <c r="L33" s="29">
        <f t="shared" si="3"/>
        <v>8000</v>
      </c>
      <c r="M33" s="29">
        <f t="shared" si="3"/>
        <v>8000</v>
      </c>
      <c r="N33" s="29">
        <f t="shared" si="3"/>
        <v>8000</v>
      </c>
      <c r="O33" s="29">
        <f t="shared" si="3"/>
        <v>8000</v>
      </c>
    </row>
    <row r="34" spans="3:15" x14ac:dyDescent="0.25">
      <c r="C34" s="5" t="s">
        <v>46</v>
      </c>
      <c r="D34" s="26"/>
      <c r="E34" s="26"/>
      <c r="F34" s="26"/>
      <c r="G34" s="29">
        <f t="shared" si="3"/>
        <v>8000</v>
      </c>
      <c r="H34" s="29">
        <f t="shared" si="3"/>
        <v>8000</v>
      </c>
      <c r="I34" s="29">
        <f t="shared" si="3"/>
        <v>8000</v>
      </c>
      <c r="J34" s="29">
        <f t="shared" si="3"/>
        <v>8000</v>
      </c>
      <c r="K34" s="29">
        <f t="shared" si="3"/>
        <v>8000</v>
      </c>
      <c r="L34" s="29">
        <f t="shared" si="3"/>
        <v>8000</v>
      </c>
      <c r="M34" s="29">
        <f t="shared" si="3"/>
        <v>8000</v>
      </c>
      <c r="N34" s="29">
        <f t="shared" si="3"/>
        <v>8000</v>
      </c>
      <c r="O34" s="29">
        <f t="shared" si="3"/>
        <v>8000</v>
      </c>
    </row>
    <row r="35" spans="3:15" x14ac:dyDescent="0.25">
      <c r="C35" s="5" t="s">
        <v>47</v>
      </c>
      <c r="D35" s="26"/>
      <c r="E35" s="26"/>
      <c r="F35" s="26"/>
      <c r="G35" s="29">
        <f t="shared" si="3"/>
        <v>8000</v>
      </c>
      <c r="H35" s="29">
        <f t="shared" si="3"/>
        <v>8000</v>
      </c>
      <c r="I35" s="29">
        <f t="shared" si="3"/>
        <v>8000</v>
      </c>
      <c r="J35" s="29">
        <f t="shared" si="3"/>
        <v>8000</v>
      </c>
      <c r="K35" s="29">
        <f t="shared" si="3"/>
        <v>8000</v>
      </c>
      <c r="L35" s="29">
        <f t="shared" si="3"/>
        <v>8000</v>
      </c>
      <c r="M35" s="29">
        <f t="shared" si="3"/>
        <v>8000</v>
      </c>
      <c r="N35" s="29">
        <f t="shared" si="3"/>
        <v>8000</v>
      </c>
      <c r="O35" s="29">
        <f t="shared" si="3"/>
        <v>8000</v>
      </c>
    </row>
    <row r="36" spans="3:15" x14ac:dyDescent="0.25">
      <c r="C36" s="5" t="s">
        <v>48</v>
      </c>
      <c r="D36" s="26"/>
      <c r="E36" s="26"/>
      <c r="F36" s="26"/>
      <c r="G36" s="26"/>
      <c r="H36" s="29">
        <f t="shared" si="3"/>
        <v>8000</v>
      </c>
      <c r="I36" s="29">
        <f t="shared" si="3"/>
        <v>8000</v>
      </c>
      <c r="J36" s="29">
        <f t="shared" si="3"/>
        <v>8000</v>
      </c>
      <c r="K36" s="29">
        <f t="shared" si="3"/>
        <v>8000</v>
      </c>
      <c r="L36" s="29">
        <f t="shared" si="3"/>
        <v>8000</v>
      </c>
      <c r="M36" s="29">
        <f t="shared" si="3"/>
        <v>8000</v>
      </c>
      <c r="N36" s="29">
        <f t="shared" si="3"/>
        <v>8000</v>
      </c>
      <c r="O36" s="29">
        <f t="shared" si="3"/>
        <v>8000</v>
      </c>
    </row>
    <row r="37" spans="3:15" x14ac:dyDescent="0.25">
      <c r="C37" s="5" t="s">
        <v>49</v>
      </c>
      <c r="D37" s="26"/>
      <c r="E37" s="26"/>
      <c r="F37" s="26"/>
      <c r="G37" s="26"/>
      <c r="H37" s="29">
        <f t="shared" si="3"/>
        <v>8000</v>
      </c>
      <c r="I37" s="29">
        <f t="shared" si="3"/>
        <v>8000</v>
      </c>
      <c r="J37" s="29">
        <f t="shared" si="3"/>
        <v>8000</v>
      </c>
      <c r="K37" s="29">
        <f t="shared" si="3"/>
        <v>8000</v>
      </c>
      <c r="L37" s="29">
        <f t="shared" si="3"/>
        <v>8000</v>
      </c>
      <c r="M37" s="29">
        <f t="shared" si="3"/>
        <v>8000</v>
      </c>
      <c r="N37" s="29">
        <f t="shared" si="3"/>
        <v>8000</v>
      </c>
      <c r="O37" s="29">
        <f t="shared" si="3"/>
        <v>8000</v>
      </c>
    </row>
    <row r="38" spans="3:15" x14ac:dyDescent="0.25">
      <c r="C38" s="5" t="s">
        <v>50</v>
      </c>
      <c r="D38" s="26"/>
      <c r="E38" s="26"/>
      <c r="F38" s="26"/>
      <c r="G38" s="26"/>
      <c r="H38" s="29">
        <f t="shared" si="3"/>
        <v>8000</v>
      </c>
      <c r="I38" s="29">
        <f t="shared" si="3"/>
        <v>8000</v>
      </c>
      <c r="J38" s="29">
        <f t="shared" si="3"/>
        <v>8000</v>
      </c>
      <c r="K38" s="29">
        <f t="shared" si="3"/>
        <v>8000</v>
      </c>
      <c r="L38" s="29">
        <f t="shared" si="3"/>
        <v>8000</v>
      </c>
      <c r="M38" s="29">
        <f t="shared" si="3"/>
        <v>8000</v>
      </c>
      <c r="N38" s="29">
        <f t="shared" si="3"/>
        <v>8000</v>
      </c>
      <c r="O38" s="29">
        <f t="shared" si="3"/>
        <v>8000</v>
      </c>
    </row>
    <row r="39" spans="3:15" x14ac:dyDescent="0.25">
      <c r="C39" s="5" t="s">
        <v>51</v>
      </c>
      <c r="D39" s="26"/>
      <c r="E39" s="26"/>
      <c r="F39" s="26"/>
      <c r="G39" s="26"/>
      <c r="H39" s="29">
        <f t="shared" si="3"/>
        <v>8000</v>
      </c>
      <c r="I39" s="29">
        <f t="shared" si="3"/>
        <v>8000</v>
      </c>
      <c r="J39" s="29">
        <f t="shared" si="3"/>
        <v>8000</v>
      </c>
      <c r="K39" s="29">
        <f t="shared" si="3"/>
        <v>8000</v>
      </c>
      <c r="L39" s="29">
        <f t="shared" si="3"/>
        <v>8000</v>
      </c>
      <c r="M39" s="29">
        <f t="shared" si="3"/>
        <v>8000</v>
      </c>
      <c r="N39" s="29">
        <f t="shared" si="3"/>
        <v>8000</v>
      </c>
      <c r="O39" s="29">
        <f t="shared" si="3"/>
        <v>8000</v>
      </c>
    </row>
    <row r="40" spans="3:15" x14ac:dyDescent="0.25">
      <c r="C40" s="5" t="s">
        <v>52</v>
      </c>
      <c r="D40" s="26"/>
      <c r="E40" s="26"/>
      <c r="F40" s="26"/>
      <c r="G40" s="26"/>
      <c r="H40" s="26"/>
      <c r="I40" s="29">
        <f t="shared" si="3"/>
        <v>8000</v>
      </c>
      <c r="J40" s="29">
        <f t="shared" si="3"/>
        <v>8000</v>
      </c>
      <c r="K40" s="29">
        <f t="shared" si="3"/>
        <v>8000</v>
      </c>
      <c r="L40" s="29">
        <f t="shared" si="3"/>
        <v>8000</v>
      </c>
      <c r="M40" s="29">
        <f t="shared" si="3"/>
        <v>8000</v>
      </c>
      <c r="N40" s="29">
        <f t="shared" si="3"/>
        <v>8000</v>
      </c>
      <c r="O40" s="29">
        <f t="shared" si="3"/>
        <v>8000</v>
      </c>
    </row>
    <row r="41" spans="3:15" x14ac:dyDescent="0.25">
      <c r="C41" s="5" t="s">
        <v>53</v>
      </c>
      <c r="D41" s="26"/>
      <c r="E41" s="26"/>
      <c r="F41" s="26"/>
      <c r="G41" s="26"/>
      <c r="H41" s="26"/>
      <c r="I41" s="29">
        <f t="shared" si="3"/>
        <v>8000</v>
      </c>
      <c r="J41" s="29">
        <f t="shared" si="3"/>
        <v>8000</v>
      </c>
      <c r="K41" s="29">
        <f t="shared" si="3"/>
        <v>8000</v>
      </c>
      <c r="L41" s="29">
        <f t="shared" si="3"/>
        <v>8000</v>
      </c>
      <c r="M41" s="29">
        <f t="shared" si="3"/>
        <v>8000</v>
      </c>
      <c r="N41" s="29">
        <f t="shared" si="3"/>
        <v>8000</v>
      </c>
      <c r="O41" s="29">
        <f t="shared" si="3"/>
        <v>8000</v>
      </c>
    </row>
    <row r="42" spans="3:15" x14ac:dyDescent="0.25">
      <c r="C42" s="5" t="s">
        <v>64</v>
      </c>
      <c r="D42" s="26"/>
      <c r="E42" s="26"/>
      <c r="F42" s="26"/>
      <c r="G42" s="26"/>
      <c r="H42" s="26"/>
      <c r="I42" s="29">
        <f t="shared" si="3"/>
        <v>8000</v>
      </c>
      <c r="J42" s="29">
        <f t="shared" si="3"/>
        <v>8000</v>
      </c>
      <c r="K42" s="29">
        <f t="shared" si="3"/>
        <v>8000</v>
      </c>
      <c r="L42" s="29">
        <f t="shared" si="3"/>
        <v>8000</v>
      </c>
      <c r="M42" s="29">
        <f t="shared" si="3"/>
        <v>8000</v>
      </c>
      <c r="N42" s="29">
        <f t="shared" si="3"/>
        <v>8000</v>
      </c>
      <c r="O42" s="29">
        <f t="shared" si="3"/>
        <v>8000</v>
      </c>
    </row>
    <row r="43" spans="3:15" x14ac:dyDescent="0.25">
      <c r="C43" s="5" t="s">
        <v>65</v>
      </c>
      <c r="D43" s="26"/>
      <c r="E43" s="26"/>
      <c r="F43" s="26"/>
      <c r="G43" s="26"/>
      <c r="H43" s="26"/>
      <c r="I43" s="29">
        <f t="shared" si="3"/>
        <v>8000</v>
      </c>
      <c r="J43" s="29">
        <f t="shared" si="3"/>
        <v>8000</v>
      </c>
      <c r="K43" s="29">
        <f t="shared" si="3"/>
        <v>8000</v>
      </c>
      <c r="L43" s="29">
        <f t="shared" si="3"/>
        <v>8000</v>
      </c>
      <c r="M43" s="29">
        <f t="shared" si="3"/>
        <v>8000</v>
      </c>
      <c r="N43" s="29">
        <f t="shared" si="3"/>
        <v>8000</v>
      </c>
      <c r="O43" s="29">
        <f t="shared" si="3"/>
        <v>8000</v>
      </c>
    </row>
    <row r="44" spans="3:15" x14ac:dyDescent="0.25">
      <c r="C44" s="5" t="s">
        <v>66</v>
      </c>
      <c r="D44" s="26"/>
      <c r="E44" s="26"/>
      <c r="F44" s="26"/>
      <c r="G44" s="26"/>
      <c r="H44" s="26"/>
      <c r="I44" s="29">
        <f t="shared" si="3"/>
        <v>8000</v>
      </c>
      <c r="J44" s="29">
        <f t="shared" si="3"/>
        <v>8000</v>
      </c>
      <c r="K44" s="29">
        <f t="shared" si="3"/>
        <v>8000</v>
      </c>
      <c r="L44" s="29">
        <f t="shared" si="3"/>
        <v>8000</v>
      </c>
      <c r="M44" s="29">
        <f t="shared" si="3"/>
        <v>8000</v>
      </c>
      <c r="N44" s="29">
        <f t="shared" si="3"/>
        <v>8000</v>
      </c>
      <c r="O44" s="29">
        <f t="shared" si="3"/>
        <v>8000</v>
      </c>
    </row>
    <row r="45" spans="3:15" x14ac:dyDescent="0.25">
      <c r="C45" s="5" t="s">
        <v>67</v>
      </c>
      <c r="D45" s="26"/>
      <c r="E45" s="26"/>
      <c r="F45" s="26"/>
      <c r="G45" s="26"/>
      <c r="H45" s="26"/>
      <c r="I45" s="26"/>
      <c r="J45" s="29">
        <f t="shared" si="3"/>
        <v>8000</v>
      </c>
      <c r="K45" s="29">
        <f t="shared" si="3"/>
        <v>8000</v>
      </c>
      <c r="L45" s="29">
        <f t="shared" si="3"/>
        <v>8000</v>
      </c>
      <c r="M45" s="29">
        <f t="shared" si="3"/>
        <v>8000</v>
      </c>
      <c r="N45" s="29">
        <f t="shared" si="3"/>
        <v>8000</v>
      </c>
      <c r="O45" s="29">
        <f t="shared" si="3"/>
        <v>8000</v>
      </c>
    </row>
    <row r="46" spans="3:15" x14ac:dyDescent="0.25">
      <c r="C46" s="5" t="s">
        <v>68</v>
      </c>
      <c r="D46" s="26"/>
      <c r="E46" s="26"/>
      <c r="F46" s="26"/>
      <c r="G46" s="26"/>
      <c r="H46" s="26"/>
      <c r="I46" s="26"/>
      <c r="J46" s="29">
        <f t="shared" ref="J46:O61" si="4">$J$3</f>
        <v>8000</v>
      </c>
      <c r="K46" s="29">
        <f t="shared" si="4"/>
        <v>8000</v>
      </c>
      <c r="L46" s="29">
        <f t="shared" si="4"/>
        <v>8000</v>
      </c>
      <c r="M46" s="29">
        <f t="shared" si="4"/>
        <v>8000</v>
      </c>
      <c r="N46" s="29">
        <f t="shared" si="4"/>
        <v>8000</v>
      </c>
      <c r="O46" s="29">
        <f t="shared" si="4"/>
        <v>8000</v>
      </c>
    </row>
    <row r="47" spans="3:15" x14ac:dyDescent="0.25">
      <c r="C47" s="5" t="s">
        <v>69</v>
      </c>
      <c r="D47" s="26"/>
      <c r="E47" s="26"/>
      <c r="F47" s="26"/>
      <c r="G47" s="26"/>
      <c r="H47" s="26"/>
      <c r="I47" s="26"/>
      <c r="J47" s="29">
        <f t="shared" si="4"/>
        <v>8000</v>
      </c>
      <c r="K47" s="29">
        <f t="shared" si="4"/>
        <v>8000</v>
      </c>
      <c r="L47" s="29">
        <f t="shared" si="4"/>
        <v>8000</v>
      </c>
      <c r="M47" s="29">
        <f t="shared" si="4"/>
        <v>8000</v>
      </c>
      <c r="N47" s="29">
        <f t="shared" si="4"/>
        <v>8000</v>
      </c>
      <c r="O47" s="29">
        <f t="shared" si="4"/>
        <v>8000</v>
      </c>
    </row>
    <row r="48" spans="3:15" x14ac:dyDescent="0.25">
      <c r="C48" s="5" t="s">
        <v>70</v>
      </c>
      <c r="D48" s="26"/>
      <c r="E48" s="26"/>
      <c r="F48" s="26"/>
      <c r="G48" s="26"/>
      <c r="H48" s="26"/>
      <c r="I48" s="26"/>
      <c r="J48" s="29">
        <f t="shared" si="4"/>
        <v>8000</v>
      </c>
      <c r="K48" s="29">
        <f t="shared" si="4"/>
        <v>8000</v>
      </c>
      <c r="L48" s="29">
        <f t="shared" si="4"/>
        <v>8000</v>
      </c>
      <c r="M48" s="29">
        <f t="shared" si="4"/>
        <v>8000</v>
      </c>
      <c r="N48" s="29">
        <f t="shared" si="4"/>
        <v>8000</v>
      </c>
      <c r="O48" s="29">
        <f t="shared" si="4"/>
        <v>8000</v>
      </c>
    </row>
    <row r="49" spans="3:15" x14ac:dyDescent="0.25">
      <c r="C49" s="5" t="s">
        <v>71</v>
      </c>
      <c r="D49" s="26"/>
      <c r="E49" s="26"/>
      <c r="F49" s="26"/>
      <c r="G49" s="26"/>
      <c r="H49" s="26"/>
      <c r="I49" s="26"/>
      <c r="J49" s="29">
        <f t="shared" si="4"/>
        <v>8000</v>
      </c>
      <c r="K49" s="29">
        <f t="shared" si="4"/>
        <v>8000</v>
      </c>
      <c r="L49" s="29">
        <f t="shared" si="4"/>
        <v>8000</v>
      </c>
      <c r="M49" s="29">
        <f t="shared" si="4"/>
        <v>8000</v>
      </c>
      <c r="N49" s="29">
        <f t="shared" si="4"/>
        <v>8000</v>
      </c>
      <c r="O49" s="29">
        <f t="shared" si="4"/>
        <v>8000</v>
      </c>
    </row>
    <row r="50" spans="3:15" x14ac:dyDescent="0.25">
      <c r="C50" s="5" t="s">
        <v>72</v>
      </c>
      <c r="D50" s="26"/>
      <c r="E50" s="26"/>
      <c r="F50" s="26"/>
      <c r="G50" s="26"/>
      <c r="H50" s="26"/>
      <c r="I50" s="26"/>
      <c r="J50" s="29">
        <f t="shared" si="4"/>
        <v>8000</v>
      </c>
      <c r="K50" s="29">
        <f t="shared" si="4"/>
        <v>8000</v>
      </c>
      <c r="L50" s="29">
        <f t="shared" si="4"/>
        <v>8000</v>
      </c>
      <c r="M50" s="29">
        <f t="shared" si="4"/>
        <v>8000</v>
      </c>
      <c r="N50" s="29">
        <f t="shared" si="4"/>
        <v>8000</v>
      </c>
      <c r="O50" s="29">
        <f t="shared" si="4"/>
        <v>8000</v>
      </c>
    </row>
    <row r="51" spans="3:15" x14ac:dyDescent="0.25">
      <c r="C51" s="5" t="s">
        <v>73</v>
      </c>
      <c r="D51" s="26"/>
      <c r="E51" s="26"/>
      <c r="F51" s="26"/>
      <c r="G51" s="26"/>
      <c r="H51" s="26"/>
      <c r="I51" s="26"/>
      <c r="J51" s="26"/>
      <c r="K51" s="29">
        <f t="shared" si="4"/>
        <v>8000</v>
      </c>
      <c r="L51" s="29">
        <f t="shared" si="4"/>
        <v>8000</v>
      </c>
      <c r="M51" s="29">
        <f t="shared" si="4"/>
        <v>8000</v>
      </c>
      <c r="N51" s="29">
        <f t="shared" si="4"/>
        <v>8000</v>
      </c>
      <c r="O51" s="29">
        <f t="shared" si="4"/>
        <v>8000</v>
      </c>
    </row>
    <row r="52" spans="3:15" x14ac:dyDescent="0.25">
      <c r="C52" s="5" t="s">
        <v>74</v>
      </c>
      <c r="D52" s="26"/>
      <c r="E52" s="26"/>
      <c r="F52" s="26"/>
      <c r="G52" s="26"/>
      <c r="H52" s="26"/>
      <c r="I52" s="26"/>
      <c r="J52" s="26"/>
      <c r="K52" s="29">
        <f t="shared" si="4"/>
        <v>8000</v>
      </c>
      <c r="L52" s="29">
        <f t="shared" si="4"/>
        <v>8000</v>
      </c>
      <c r="M52" s="29">
        <f t="shared" si="4"/>
        <v>8000</v>
      </c>
      <c r="N52" s="29">
        <f t="shared" si="4"/>
        <v>8000</v>
      </c>
      <c r="O52" s="29">
        <f t="shared" si="4"/>
        <v>8000</v>
      </c>
    </row>
    <row r="53" spans="3:15" x14ac:dyDescent="0.25">
      <c r="C53" s="5" t="s">
        <v>75</v>
      </c>
      <c r="D53" s="26"/>
      <c r="E53" s="26"/>
      <c r="F53" s="26"/>
      <c r="G53" s="26"/>
      <c r="H53" s="26"/>
      <c r="I53" s="26"/>
      <c r="J53" s="26"/>
      <c r="K53" s="29">
        <f t="shared" si="4"/>
        <v>8000</v>
      </c>
      <c r="L53" s="29">
        <f t="shared" si="4"/>
        <v>8000</v>
      </c>
      <c r="M53" s="29">
        <f t="shared" si="4"/>
        <v>8000</v>
      </c>
      <c r="N53" s="29">
        <f t="shared" si="4"/>
        <v>8000</v>
      </c>
      <c r="O53" s="29">
        <f t="shared" si="4"/>
        <v>8000</v>
      </c>
    </row>
    <row r="54" spans="3:15" x14ac:dyDescent="0.25">
      <c r="C54" s="5" t="s">
        <v>76</v>
      </c>
      <c r="D54" s="26"/>
      <c r="E54" s="26"/>
      <c r="F54" s="26"/>
      <c r="G54" s="26"/>
      <c r="H54" s="26"/>
      <c r="I54" s="26"/>
      <c r="J54" s="26"/>
      <c r="K54" s="29">
        <f t="shared" si="4"/>
        <v>8000</v>
      </c>
      <c r="L54" s="29">
        <f t="shared" si="4"/>
        <v>8000</v>
      </c>
      <c r="M54" s="29">
        <f t="shared" si="4"/>
        <v>8000</v>
      </c>
      <c r="N54" s="29">
        <f t="shared" si="4"/>
        <v>8000</v>
      </c>
      <c r="O54" s="29">
        <f t="shared" si="4"/>
        <v>8000</v>
      </c>
    </row>
    <row r="55" spans="3:15" x14ac:dyDescent="0.25">
      <c r="C55" s="5" t="s">
        <v>77</v>
      </c>
      <c r="D55" s="26"/>
      <c r="E55" s="26"/>
      <c r="F55" s="26"/>
      <c r="G55" s="26"/>
      <c r="H55" s="26"/>
      <c r="I55" s="26"/>
      <c r="J55" s="26"/>
      <c r="K55" s="29">
        <f t="shared" si="4"/>
        <v>8000</v>
      </c>
      <c r="L55" s="29">
        <f t="shared" si="4"/>
        <v>8000</v>
      </c>
      <c r="M55" s="29">
        <f t="shared" si="4"/>
        <v>8000</v>
      </c>
      <c r="N55" s="29">
        <f t="shared" si="4"/>
        <v>8000</v>
      </c>
      <c r="O55" s="29">
        <f t="shared" si="4"/>
        <v>8000</v>
      </c>
    </row>
    <row r="56" spans="3:15" x14ac:dyDescent="0.25">
      <c r="C56" s="5" t="s">
        <v>78</v>
      </c>
      <c r="D56" s="26"/>
      <c r="E56" s="26"/>
      <c r="F56" s="26"/>
      <c r="G56" s="26"/>
      <c r="H56" s="26"/>
      <c r="I56" s="26"/>
      <c r="J56" s="26"/>
      <c r="K56" s="29">
        <f t="shared" si="4"/>
        <v>8000</v>
      </c>
      <c r="L56" s="29">
        <f t="shared" si="4"/>
        <v>8000</v>
      </c>
      <c r="M56" s="29">
        <f t="shared" si="4"/>
        <v>8000</v>
      </c>
      <c r="N56" s="29">
        <f t="shared" si="4"/>
        <v>8000</v>
      </c>
      <c r="O56" s="29">
        <f t="shared" si="4"/>
        <v>8000</v>
      </c>
    </row>
    <row r="57" spans="3:15" x14ac:dyDescent="0.25">
      <c r="C57" s="5" t="s">
        <v>79</v>
      </c>
      <c r="D57" s="26"/>
      <c r="E57" s="26"/>
      <c r="F57" s="26"/>
      <c r="G57" s="26"/>
      <c r="H57" s="26"/>
      <c r="I57" s="26"/>
      <c r="J57" s="26"/>
      <c r="K57" s="29">
        <f t="shared" si="4"/>
        <v>8000</v>
      </c>
      <c r="L57" s="29">
        <f t="shared" si="4"/>
        <v>8000</v>
      </c>
      <c r="M57" s="29">
        <f t="shared" si="4"/>
        <v>8000</v>
      </c>
      <c r="N57" s="29">
        <f t="shared" si="4"/>
        <v>8000</v>
      </c>
      <c r="O57" s="29">
        <f t="shared" si="4"/>
        <v>8000</v>
      </c>
    </row>
    <row r="58" spans="3:15" x14ac:dyDescent="0.25">
      <c r="C58" s="5" t="s">
        <v>80</v>
      </c>
      <c r="D58" s="26"/>
      <c r="E58" s="26"/>
      <c r="F58" s="26"/>
      <c r="G58" s="26"/>
      <c r="H58" s="26"/>
      <c r="I58" s="26"/>
      <c r="J58" s="26"/>
      <c r="K58" s="26"/>
      <c r="L58" s="29">
        <f t="shared" si="4"/>
        <v>8000</v>
      </c>
      <c r="M58" s="29">
        <f t="shared" si="4"/>
        <v>8000</v>
      </c>
      <c r="N58" s="29">
        <f t="shared" si="4"/>
        <v>8000</v>
      </c>
      <c r="O58" s="29">
        <f t="shared" si="4"/>
        <v>8000</v>
      </c>
    </row>
    <row r="59" spans="3:15" x14ac:dyDescent="0.25">
      <c r="C59" s="5" t="s">
        <v>81</v>
      </c>
      <c r="D59" s="26"/>
      <c r="E59" s="26"/>
      <c r="F59" s="26"/>
      <c r="G59" s="26"/>
      <c r="H59" s="26"/>
      <c r="I59" s="26"/>
      <c r="J59" s="26"/>
      <c r="K59" s="26"/>
      <c r="L59" s="29">
        <f t="shared" si="4"/>
        <v>8000</v>
      </c>
      <c r="M59" s="29">
        <f t="shared" si="4"/>
        <v>8000</v>
      </c>
      <c r="N59" s="29">
        <f t="shared" si="4"/>
        <v>8000</v>
      </c>
      <c r="O59" s="29">
        <f t="shared" si="4"/>
        <v>8000</v>
      </c>
    </row>
    <row r="60" spans="3:15" x14ac:dyDescent="0.25">
      <c r="C60" s="5" t="s">
        <v>82</v>
      </c>
      <c r="D60" s="26"/>
      <c r="E60" s="26"/>
      <c r="F60" s="26"/>
      <c r="G60" s="26"/>
      <c r="H60" s="26"/>
      <c r="I60" s="26"/>
      <c r="J60" s="26"/>
      <c r="K60" s="26"/>
      <c r="L60" s="29">
        <f t="shared" si="4"/>
        <v>8000</v>
      </c>
      <c r="M60" s="29">
        <f t="shared" si="4"/>
        <v>8000</v>
      </c>
      <c r="N60" s="29">
        <f t="shared" si="4"/>
        <v>8000</v>
      </c>
      <c r="O60" s="29">
        <f t="shared" si="4"/>
        <v>8000</v>
      </c>
    </row>
    <row r="61" spans="3:15" x14ac:dyDescent="0.25">
      <c r="C61" s="5" t="s">
        <v>83</v>
      </c>
      <c r="D61" s="26"/>
      <c r="E61" s="26"/>
      <c r="F61" s="26"/>
      <c r="G61" s="26"/>
      <c r="H61" s="26"/>
      <c r="I61" s="26"/>
      <c r="J61" s="26"/>
      <c r="K61" s="26"/>
      <c r="L61" s="29">
        <f t="shared" si="4"/>
        <v>8000</v>
      </c>
      <c r="M61" s="29">
        <f t="shared" si="4"/>
        <v>8000</v>
      </c>
      <c r="N61" s="29">
        <f t="shared" si="4"/>
        <v>8000</v>
      </c>
      <c r="O61" s="29">
        <f t="shared" si="4"/>
        <v>8000</v>
      </c>
    </row>
    <row r="62" spans="3:15" x14ac:dyDescent="0.25">
      <c r="C62" s="5" t="s">
        <v>84</v>
      </c>
      <c r="D62" s="26"/>
      <c r="E62" s="26"/>
      <c r="F62" s="26"/>
      <c r="G62" s="26"/>
      <c r="H62" s="26"/>
      <c r="I62" s="26"/>
      <c r="J62" s="26"/>
      <c r="K62" s="26"/>
      <c r="L62" s="29">
        <f t="shared" ref="L62:O77" si="5">$J$3</f>
        <v>8000</v>
      </c>
      <c r="M62" s="29">
        <f t="shared" si="5"/>
        <v>8000</v>
      </c>
      <c r="N62" s="29">
        <f t="shared" si="5"/>
        <v>8000</v>
      </c>
      <c r="O62" s="29">
        <f t="shared" si="5"/>
        <v>8000</v>
      </c>
    </row>
    <row r="63" spans="3:15" x14ac:dyDescent="0.25">
      <c r="C63" s="5" t="s">
        <v>85</v>
      </c>
      <c r="D63" s="26"/>
      <c r="E63" s="26"/>
      <c r="F63" s="26"/>
      <c r="G63" s="26"/>
      <c r="H63" s="26"/>
      <c r="I63" s="26"/>
      <c r="J63" s="26"/>
      <c r="K63" s="26"/>
      <c r="L63" s="29">
        <f t="shared" si="5"/>
        <v>8000</v>
      </c>
      <c r="M63" s="29">
        <f t="shared" si="5"/>
        <v>8000</v>
      </c>
      <c r="N63" s="29">
        <f t="shared" si="5"/>
        <v>8000</v>
      </c>
      <c r="O63" s="29">
        <f t="shared" si="5"/>
        <v>8000</v>
      </c>
    </row>
    <row r="64" spans="3:15" x14ac:dyDescent="0.25">
      <c r="C64" s="5" t="s">
        <v>86</v>
      </c>
      <c r="D64" s="26"/>
      <c r="E64" s="26"/>
      <c r="F64" s="26"/>
      <c r="G64" s="26"/>
      <c r="H64" s="26"/>
      <c r="I64" s="26"/>
      <c r="J64" s="26"/>
      <c r="K64" s="26"/>
      <c r="L64" s="29">
        <f t="shared" si="5"/>
        <v>8000</v>
      </c>
      <c r="M64" s="29">
        <f t="shared" si="5"/>
        <v>8000</v>
      </c>
      <c r="N64" s="29">
        <f t="shared" si="5"/>
        <v>8000</v>
      </c>
      <c r="O64" s="29">
        <f t="shared" si="5"/>
        <v>8000</v>
      </c>
    </row>
    <row r="65" spans="3:15" x14ac:dyDescent="0.25">
      <c r="C65" s="5" t="s">
        <v>87</v>
      </c>
      <c r="D65" s="26"/>
      <c r="E65" s="26"/>
      <c r="F65" s="26"/>
      <c r="G65" s="26"/>
      <c r="H65" s="26"/>
      <c r="I65" s="26"/>
      <c r="J65" s="26"/>
      <c r="K65" s="26"/>
      <c r="L65" s="29">
        <f t="shared" si="5"/>
        <v>8000</v>
      </c>
      <c r="M65" s="29">
        <f t="shared" si="5"/>
        <v>8000</v>
      </c>
      <c r="N65" s="29">
        <f t="shared" si="5"/>
        <v>8000</v>
      </c>
      <c r="O65" s="29">
        <f t="shared" si="5"/>
        <v>8000</v>
      </c>
    </row>
    <row r="66" spans="3:15" x14ac:dyDescent="0.25">
      <c r="C66" s="5" t="s">
        <v>88</v>
      </c>
      <c r="D66" s="26"/>
      <c r="E66" s="26"/>
      <c r="F66" s="26"/>
      <c r="G66" s="26"/>
      <c r="H66" s="26"/>
      <c r="I66" s="26"/>
      <c r="J66" s="26"/>
      <c r="K66" s="26"/>
      <c r="L66" s="26"/>
      <c r="M66" s="29">
        <f t="shared" si="5"/>
        <v>8000</v>
      </c>
      <c r="N66" s="29">
        <f t="shared" si="5"/>
        <v>8000</v>
      </c>
      <c r="O66" s="29">
        <f t="shared" si="5"/>
        <v>8000</v>
      </c>
    </row>
    <row r="67" spans="3:15" x14ac:dyDescent="0.25">
      <c r="C67" s="5" t="s">
        <v>89</v>
      </c>
      <c r="D67" s="26"/>
      <c r="E67" s="26"/>
      <c r="F67" s="26"/>
      <c r="G67" s="26"/>
      <c r="H67" s="26"/>
      <c r="I67" s="26"/>
      <c r="J67" s="26"/>
      <c r="K67" s="26"/>
      <c r="L67" s="26"/>
      <c r="M67" s="29">
        <f t="shared" si="5"/>
        <v>8000</v>
      </c>
      <c r="N67" s="29">
        <f t="shared" si="5"/>
        <v>8000</v>
      </c>
      <c r="O67" s="29">
        <f t="shared" si="5"/>
        <v>8000</v>
      </c>
    </row>
    <row r="68" spans="3:15" x14ac:dyDescent="0.25">
      <c r="C68" s="5" t="s">
        <v>90</v>
      </c>
      <c r="D68" s="26"/>
      <c r="E68" s="26"/>
      <c r="F68" s="26"/>
      <c r="G68" s="26"/>
      <c r="H68" s="26"/>
      <c r="I68" s="26"/>
      <c r="J68" s="26"/>
      <c r="K68" s="26"/>
      <c r="L68" s="26"/>
      <c r="M68" s="29">
        <f t="shared" si="5"/>
        <v>8000</v>
      </c>
      <c r="N68" s="29">
        <f t="shared" si="5"/>
        <v>8000</v>
      </c>
      <c r="O68" s="29">
        <f t="shared" si="5"/>
        <v>8000</v>
      </c>
    </row>
    <row r="69" spans="3:15" x14ac:dyDescent="0.25">
      <c r="C69" s="5" t="s">
        <v>91</v>
      </c>
      <c r="D69" s="26"/>
      <c r="E69" s="26"/>
      <c r="F69" s="26"/>
      <c r="G69" s="26"/>
      <c r="H69" s="26"/>
      <c r="I69" s="26"/>
      <c r="J69" s="26"/>
      <c r="K69" s="26"/>
      <c r="L69" s="26"/>
      <c r="M69" s="29">
        <f t="shared" si="5"/>
        <v>8000</v>
      </c>
      <c r="N69" s="29">
        <f t="shared" si="5"/>
        <v>8000</v>
      </c>
      <c r="O69" s="29">
        <f t="shared" si="5"/>
        <v>8000</v>
      </c>
    </row>
    <row r="70" spans="3:15" x14ac:dyDescent="0.25">
      <c r="C70" s="5" t="s">
        <v>92</v>
      </c>
      <c r="D70" s="26"/>
      <c r="E70" s="26"/>
      <c r="F70" s="26"/>
      <c r="G70" s="26"/>
      <c r="H70" s="26"/>
      <c r="I70" s="26"/>
      <c r="J70" s="26"/>
      <c r="K70" s="26"/>
      <c r="L70" s="26"/>
      <c r="M70" s="29">
        <f t="shared" si="5"/>
        <v>8000</v>
      </c>
      <c r="N70" s="29">
        <f t="shared" si="5"/>
        <v>8000</v>
      </c>
      <c r="O70" s="29">
        <f t="shared" si="5"/>
        <v>8000</v>
      </c>
    </row>
    <row r="71" spans="3:15" x14ac:dyDescent="0.25">
      <c r="C71" s="5" t="s">
        <v>93</v>
      </c>
      <c r="D71" s="26"/>
      <c r="E71" s="26"/>
      <c r="F71" s="26"/>
      <c r="G71" s="26"/>
      <c r="H71" s="26"/>
      <c r="I71" s="26"/>
      <c r="J71" s="26"/>
      <c r="K71" s="26"/>
      <c r="L71" s="26"/>
      <c r="M71" s="29">
        <f t="shared" si="5"/>
        <v>8000</v>
      </c>
      <c r="N71" s="29">
        <f t="shared" si="5"/>
        <v>8000</v>
      </c>
      <c r="O71" s="29">
        <f t="shared" si="5"/>
        <v>8000</v>
      </c>
    </row>
    <row r="72" spans="3:15" x14ac:dyDescent="0.25">
      <c r="C72" s="5" t="s">
        <v>94</v>
      </c>
      <c r="D72" s="26"/>
      <c r="E72" s="26"/>
      <c r="F72" s="26"/>
      <c r="G72" s="26"/>
      <c r="H72" s="26"/>
      <c r="I72" s="26"/>
      <c r="J72" s="26"/>
      <c r="K72" s="26"/>
      <c r="L72" s="26"/>
      <c r="M72" s="29">
        <f t="shared" si="5"/>
        <v>8000</v>
      </c>
      <c r="N72" s="29">
        <f t="shared" si="5"/>
        <v>8000</v>
      </c>
      <c r="O72" s="29">
        <f t="shared" si="5"/>
        <v>8000</v>
      </c>
    </row>
    <row r="73" spans="3:15" x14ac:dyDescent="0.25">
      <c r="C73" s="5" t="s">
        <v>95</v>
      </c>
      <c r="D73" s="26"/>
      <c r="E73" s="26"/>
      <c r="F73" s="26"/>
      <c r="G73" s="26"/>
      <c r="H73" s="26"/>
      <c r="I73" s="26"/>
      <c r="J73" s="26"/>
      <c r="K73" s="26"/>
      <c r="L73" s="26"/>
      <c r="M73" s="29">
        <f t="shared" si="5"/>
        <v>8000</v>
      </c>
      <c r="N73" s="29">
        <f t="shared" si="5"/>
        <v>8000</v>
      </c>
      <c r="O73" s="29">
        <f t="shared" si="5"/>
        <v>8000</v>
      </c>
    </row>
    <row r="74" spans="3:15" x14ac:dyDescent="0.25">
      <c r="C74" s="5" t="s">
        <v>96</v>
      </c>
      <c r="D74" s="26"/>
      <c r="E74" s="26"/>
      <c r="F74" s="26"/>
      <c r="G74" s="26"/>
      <c r="H74" s="26"/>
      <c r="I74" s="26"/>
      <c r="J74" s="26"/>
      <c r="K74" s="26"/>
      <c r="L74" s="26"/>
      <c r="M74" s="29">
        <f t="shared" si="5"/>
        <v>8000</v>
      </c>
      <c r="N74" s="29">
        <f t="shared" si="5"/>
        <v>8000</v>
      </c>
      <c r="O74" s="29">
        <f t="shared" si="5"/>
        <v>8000</v>
      </c>
    </row>
    <row r="75" spans="3:15" x14ac:dyDescent="0.25">
      <c r="C75" s="5" t="s">
        <v>97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9">
        <f t="shared" si="5"/>
        <v>8000</v>
      </c>
      <c r="O75" s="29">
        <f t="shared" si="5"/>
        <v>8000</v>
      </c>
    </row>
    <row r="76" spans="3:15" x14ac:dyDescent="0.25">
      <c r="C76" s="5" t="s">
        <v>98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9">
        <f t="shared" si="5"/>
        <v>8000</v>
      </c>
      <c r="O76" s="29">
        <f t="shared" si="5"/>
        <v>8000</v>
      </c>
    </row>
    <row r="77" spans="3:15" x14ac:dyDescent="0.25">
      <c r="C77" s="5" t="s">
        <v>99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9">
        <f t="shared" si="5"/>
        <v>8000</v>
      </c>
      <c r="O77" s="29">
        <f t="shared" si="5"/>
        <v>8000</v>
      </c>
    </row>
    <row r="78" spans="3:15" x14ac:dyDescent="0.25">
      <c r="C78" s="5" t="s">
        <v>100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9">
        <f t="shared" ref="N78:O93" si="6">$J$3</f>
        <v>8000</v>
      </c>
      <c r="O78" s="29">
        <f t="shared" si="6"/>
        <v>8000</v>
      </c>
    </row>
    <row r="79" spans="3:15" x14ac:dyDescent="0.25">
      <c r="C79" s="5" t="s">
        <v>101</v>
      </c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9">
        <f t="shared" si="6"/>
        <v>8000</v>
      </c>
      <c r="O79" s="29">
        <f t="shared" si="6"/>
        <v>8000</v>
      </c>
    </row>
    <row r="80" spans="3:15" x14ac:dyDescent="0.25">
      <c r="C80" s="5" t="s">
        <v>102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9">
        <f t="shared" si="6"/>
        <v>8000</v>
      </c>
      <c r="O80" s="29">
        <f t="shared" si="6"/>
        <v>8000</v>
      </c>
    </row>
    <row r="81" spans="3:15" x14ac:dyDescent="0.25">
      <c r="C81" s="5" t="s">
        <v>103</v>
      </c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9">
        <f t="shared" si="6"/>
        <v>8000</v>
      </c>
      <c r="O81" s="29">
        <f t="shared" si="6"/>
        <v>8000</v>
      </c>
    </row>
    <row r="82" spans="3:15" x14ac:dyDescent="0.25">
      <c r="C82" s="5" t="s">
        <v>104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9">
        <f t="shared" si="6"/>
        <v>8000</v>
      </c>
      <c r="O82" s="29">
        <f t="shared" si="6"/>
        <v>8000</v>
      </c>
    </row>
    <row r="83" spans="3:15" x14ac:dyDescent="0.25">
      <c r="C83" s="5" t="s">
        <v>105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9">
        <f t="shared" si="6"/>
        <v>8000</v>
      </c>
      <c r="O83" s="29">
        <f t="shared" si="6"/>
        <v>8000</v>
      </c>
    </row>
    <row r="84" spans="3:15" x14ac:dyDescent="0.25">
      <c r="C84" s="5" t="s">
        <v>106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9">
        <f t="shared" si="6"/>
        <v>8000</v>
      </c>
      <c r="O84" s="29">
        <f t="shared" si="6"/>
        <v>8000</v>
      </c>
    </row>
    <row r="85" spans="3:15" x14ac:dyDescent="0.25">
      <c r="C85" s="5" t="s">
        <v>107</v>
      </c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9">
        <f t="shared" si="6"/>
        <v>8000</v>
      </c>
    </row>
    <row r="86" spans="3:15" x14ac:dyDescent="0.25">
      <c r="C86" s="5" t="s">
        <v>108</v>
      </c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9">
        <f t="shared" si="6"/>
        <v>8000</v>
      </c>
    </row>
    <row r="87" spans="3:15" x14ac:dyDescent="0.25">
      <c r="C87" s="5" t="s">
        <v>109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9">
        <f t="shared" si="6"/>
        <v>8000</v>
      </c>
    </row>
    <row r="88" spans="3:15" x14ac:dyDescent="0.25">
      <c r="C88" s="5" t="s">
        <v>110</v>
      </c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9">
        <f t="shared" si="6"/>
        <v>8000</v>
      </c>
    </row>
    <row r="89" spans="3:15" x14ac:dyDescent="0.25">
      <c r="C89" s="5" t="s">
        <v>111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9">
        <f t="shared" si="6"/>
        <v>8000</v>
      </c>
    </row>
    <row r="90" spans="3:15" x14ac:dyDescent="0.25">
      <c r="C90" s="5" t="s">
        <v>112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9">
        <f t="shared" si="6"/>
        <v>8000</v>
      </c>
    </row>
    <row r="91" spans="3:15" x14ac:dyDescent="0.25">
      <c r="C91" s="5" t="s">
        <v>113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9">
        <f t="shared" si="6"/>
        <v>8000</v>
      </c>
    </row>
    <row r="92" spans="3:15" x14ac:dyDescent="0.25">
      <c r="C92" s="5" t="s">
        <v>114</v>
      </c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9">
        <f t="shared" si="6"/>
        <v>8000</v>
      </c>
    </row>
    <row r="93" spans="3:15" x14ac:dyDescent="0.25">
      <c r="C93" s="5" t="s">
        <v>115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9">
        <f t="shared" si="6"/>
        <v>8000</v>
      </c>
    </row>
    <row r="94" spans="3:15" x14ac:dyDescent="0.25">
      <c r="C94" s="5" t="s">
        <v>116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9">
        <f>$J$3</f>
        <v>8000</v>
      </c>
    </row>
    <row r="95" spans="3:15" x14ac:dyDescent="0.25">
      <c r="C95" s="5" t="s">
        <v>117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9">
        <f>$J$3</f>
        <v>8000</v>
      </c>
    </row>
    <row r="96" spans="3:15" x14ac:dyDescent="0.25">
      <c r="C96" s="5" t="s">
        <v>59</v>
      </c>
      <c r="D96" s="24">
        <f>SUM(D30:D95)</f>
        <v>0</v>
      </c>
      <c r="E96" s="24">
        <f t="shared" ref="E96:O96" si="7">SUM(E30:E95)</f>
        <v>8000</v>
      </c>
      <c r="F96" s="24">
        <f t="shared" si="7"/>
        <v>24000</v>
      </c>
      <c r="G96" s="24">
        <f t="shared" si="7"/>
        <v>48000</v>
      </c>
      <c r="H96" s="24">
        <f t="shared" si="7"/>
        <v>80000</v>
      </c>
      <c r="I96" s="24">
        <f t="shared" si="7"/>
        <v>120000</v>
      </c>
      <c r="J96" s="24">
        <f t="shared" si="7"/>
        <v>168000</v>
      </c>
      <c r="K96" s="24">
        <f t="shared" si="7"/>
        <v>224000</v>
      </c>
      <c r="L96" s="24">
        <f t="shared" si="7"/>
        <v>288000</v>
      </c>
      <c r="M96" s="24">
        <f t="shared" si="7"/>
        <v>360000</v>
      </c>
      <c r="N96" s="24">
        <f t="shared" si="7"/>
        <v>440000</v>
      </c>
      <c r="O96" s="24">
        <f t="shared" si="7"/>
        <v>528000</v>
      </c>
    </row>
    <row r="97" spans="3:15" x14ac:dyDescent="0.25">
      <c r="C97" s="5" t="s">
        <v>54</v>
      </c>
      <c r="D97" s="30">
        <f>D96*$C$28</f>
        <v>0</v>
      </c>
      <c r="E97" s="30">
        <f t="shared" ref="E97:O97" si="8">E96*$C$28</f>
        <v>320</v>
      </c>
      <c r="F97" s="30">
        <f t="shared" si="8"/>
        <v>960</v>
      </c>
      <c r="G97" s="30">
        <f t="shared" si="8"/>
        <v>1920</v>
      </c>
      <c r="H97" s="31">
        <f t="shared" si="8"/>
        <v>3200</v>
      </c>
      <c r="I97" s="32">
        <f t="shared" si="8"/>
        <v>4800</v>
      </c>
      <c r="J97" s="32">
        <f t="shared" si="8"/>
        <v>6720</v>
      </c>
      <c r="K97" s="32">
        <f t="shared" si="8"/>
        <v>8960</v>
      </c>
      <c r="L97" s="32">
        <f t="shared" si="8"/>
        <v>11520</v>
      </c>
      <c r="M97" s="32">
        <f t="shared" si="8"/>
        <v>14400</v>
      </c>
      <c r="N97" s="32">
        <f t="shared" si="8"/>
        <v>17600</v>
      </c>
      <c r="O97" s="32">
        <f t="shared" si="8"/>
        <v>21120</v>
      </c>
    </row>
    <row r="99" spans="3:15" x14ac:dyDescent="0.25">
      <c r="C99" s="5" t="s">
        <v>119</v>
      </c>
      <c r="F99" s="139">
        <f>SUM(H97:O97)</f>
        <v>88320</v>
      </c>
      <c r="G99" s="139"/>
      <c r="H99" s="139"/>
    </row>
  </sheetData>
  <mergeCells count="4">
    <mergeCell ref="D3:E3"/>
    <mergeCell ref="J3:K3"/>
    <mergeCell ref="F21:H21"/>
    <mergeCell ref="F99:H99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Basic Calculator</vt:lpstr>
      <vt:lpstr>Advanced Calculator</vt:lpstr>
      <vt:lpstr>Sheet3</vt:lpstr>
      <vt:lpstr>'Basic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2025-04-11T16:21:12Z</dcterms:modified>
</cp:coreProperties>
</file>